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650" activeTab="0"/>
  </bookViews>
  <sheets>
    <sheet name="total de asignaciones 7º 5189" sheetId="1" r:id="rId1"/>
  </sheets>
  <definedNames>
    <definedName name="_xlnm._FilterDatabase" localSheetId="0" hidden="1">'total de asignaciones 7º 5189'!$A$9:$U$243</definedName>
    <definedName name="_xlnm.Print_Area" localSheetId="0">'total de asignaciones 7º 5189'!$A$1:$U$243</definedName>
    <definedName name="_xlnm.Print_Titles" localSheetId="0">'total de asignaciones 7º 5189'!$1:$9</definedName>
  </definedNames>
  <calcPr fullCalcOnLoad="1"/>
</workbook>
</file>

<file path=xl/sharedStrings.xml><?xml version="1.0" encoding="utf-8"?>
<sst xmlns="http://schemas.openxmlformats.org/spreadsheetml/2006/main" count="355" uniqueCount="132">
  <si>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</si>
  <si>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</si>
  <si>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</si>
  <si>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</si>
  <si>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</si>
  <si>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</si>
  <si>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</si>
  <si>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</si>
  <si>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</si>
  <si>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</si>
  <si>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</si>
  <si>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</si>
  <si>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</si>
  <si>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</si>
  <si>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</si>
  <si>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</si>
  <si>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</si>
  <si>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</si>
  <si>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</si>
  <si>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</si>
  <si>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</si>
  <si>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</si>
  <si>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</si>
  <si>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</si>
  <si>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</si>
  <si>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 xml:space="preserve">Dietas </t>
  </si>
  <si>
    <t>CORRESPONDIENTE AL EJERCICIO FISCAL 2020</t>
  </si>
  <si>
    <t>MUNICIPALIDAD DE BENJAMIN ACEVAL</t>
  </si>
  <si>
    <t>AGUINALDO 2020</t>
  </si>
  <si>
    <t>C.I. N°</t>
  </si>
  <si>
    <t xml:space="preserve">CAMILO RAMON ARECO </t>
  </si>
  <si>
    <t>CARLOS ASUNCION CARDONI ROJAS</t>
  </si>
  <si>
    <t>MARILIN ELIZABETH CATTEBEKE SERVIAN</t>
  </si>
  <si>
    <t>JORGE ERNESTO ESCOBAR CATTEBEKE</t>
  </si>
  <si>
    <t>SONIA CONCEPCION  GAMARRA DE AUDIVERT</t>
  </si>
  <si>
    <t>ANA MARCELA MENDIETA</t>
  </si>
  <si>
    <t>CRISTOBAL DE JESUS MILLAN RUIZ DIAZ</t>
  </si>
  <si>
    <t>DOLLY CONCEPCION MINEUR DE MILLAN</t>
  </si>
  <si>
    <t>JOSE RICHARD</t>
  </si>
  <si>
    <t>LIA REBECA SOSA MARECO</t>
  </si>
  <si>
    <t xml:space="preserve">RONAL JAVIER ROMAN </t>
  </si>
  <si>
    <t>JULIAN BAEZ MEISTER</t>
  </si>
  <si>
    <t>ALBERTO AGUSTIN VILLALBA PERRUCHINO</t>
  </si>
  <si>
    <t xml:space="preserve">OSCAR DIOSNEL DUARTE MORALES </t>
  </si>
  <si>
    <t>GUSTAVO RAUL ARCE BAEZ</t>
  </si>
  <si>
    <t>Bonificación</t>
  </si>
  <si>
    <t xml:space="preserve">MARIA LILIANA FERNANDEZ CAÑETE </t>
  </si>
  <si>
    <t>JOSE LUIS GARAY GALEANO</t>
  </si>
  <si>
    <t xml:space="preserve">PEDRO CLEMENTE JAIME ARCA </t>
  </si>
  <si>
    <t>DOLLY CONCEPCION JAIME GONZALEZ</t>
  </si>
  <si>
    <t xml:space="preserve">ANTONIO JARA VERA </t>
  </si>
  <si>
    <t>ENRIQUE RAMON JARA VERA</t>
  </si>
  <si>
    <t>LIDA ROSA JORDAN ULIAMBRE</t>
  </si>
  <si>
    <t>ROSALBA LAHAYE BENITEZ</t>
  </si>
  <si>
    <t xml:space="preserve">BELEN SOLEDAD LEZCANO </t>
  </si>
  <si>
    <t>FRANCISCO LOPEZ CANO</t>
  </si>
  <si>
    <t>MARIO RAMON MERELES ESPINOZA</t>
  </si>
  <si>
    <t>HUGO RAMON MINEUR RICHARD</t>
  </si>
  <si>
    <t>SILVINA PALMA CABALLERO</t>
  </si>
  <si>
    <t>LEANDRO JOSE PAREDES ALVAREZ</t>
  </si>
  <si>
    <t>JULIO CESAR PAREDES NUÑEZ</t>
  </si>
  <si>
    <t>MIRTHA ELIZABETH PEDROZO DE GARAY</t>
  </si>
  <si>
    <t>LISA TORRES DE AGUIAR</t>
  </si>
  <si>
    <t>VICTOR JAVIER VERA SAUCEDO</t>
  </si>
  <si>
    <t>NORMA BEATRIZ VERZA CATTEBEKE</t>
  </si>
  <si>
    <t>CLAUDIA ROSSANA ZORRILLA ALVARENGA</t>
  </si>
  <si>
    <t>JAVIER DIOSNEL AGUIAR</t>
  </si>
  <si>
    <t>CRISTIAN ARIEL AGUIAR RUIZ DIAZ</t>
  </si>
  <si>
    <t xml:space="preserve">LETICIA CAROLINA AMARILLA FLORENCIO </t>
  </si>
  <si>
    <t>LIZ CAROLINA ARGUELLO ZARACHO</t>
  </si>
  <si>
    <t>ALBERTO ARISTIDES AVALOS PANE</t>
  </si>
  <si>
    <t>ANIBAL AVALOS</t>
  </si>
  <si>
    <t>CARMEN AVALOS AGUIAR</t>
  </si>
  <si>
    <t>DEMETRIO AVALOS MIRANDA</t>
  </si>
  <si>
    <t xml:space="preserve">LUIS NICOLAS BENITEZ GAMARRA </t>
  </si>
  <si>
    <t xml:space="preserve">RAFAEL BOGADO </t>
  </si>
  <si>
    <t xml:space="preserve">ELSIAS DERLIS CATTEBEKE </t>
  </si>
  <si>
    <t xml:space="preserve">LUZ SARITA CATTEBEKE </t>
  </si>
  <si>
    <t>ROSALINO CORONEL</t>
  </si>
  <si>
    <t xml:space="preserve">CARLOS ALBERTO CACERES </t>
  </si>
  <si>
    <t xml:space="preserve">ROQUE RAMON CUEVAS </t>
  </si>
  <si>
    <t xml:space="preserve">JUAN ELIODORO CHAPARRO </t>
  </si>
  <si>
    <t xml:space="preserve">RAFAEL CHAVEZ NOGUERA </t>
  </si>
  <si>
    <t xml:space="preserve">LUIS DIAZ DE BEDOYA </t>
  </si>
  <si>
    <t xml:space="preserve">ELIANA SOLEDAD DUARTE ARECO </t>
  </si>
  <si>
    <t xml:space="preserve">CYNTHIA NOEMI DUARTE MORALES </t>
  </si>
  <si>
    <t>BASILIO ESPINOLA</t>
  </si>
  <si>
    <t>MARIA GRISEL DOMINGUEZ SANCHEZ</t>
  </si>
  <si>
    <t>MARIA CRISTINA ESQUIVEL</t>
  </si>
  <si>
    <t>CARLOS ANTONIO FAVIO</t>
  </si>
  <si>
    <t xml:space="preserve">GUILLERMO GOMEZ MENDIETA </t>
  </si>
  <si>
    <t>ANTONY DANIEL GONZALEZ MORENO</t>
  </si>
  <si>
    <t xml:space="preserve">LUCIO JARA </t>
  </si>
  <si>
    <t xml:space="preserve">RONALD MIGUEL KLENNER </t>
  </si>
  <si>
    <t>CLAUDIO LEZCANO</t>
  </si>
  <si>
    <t xml:space="preserve">EVELYN CATALINA LEZCANO ACOSTA </t>
  </si>
  <si>
    <t>ELIANA MARIA LOPEZ CATTEBEKE</t>
  </si>
  <si>
    <t xml:space="preserve">ALFREDO LOPEZ JARA </t>
  </si>
  <si>
    <t xml:space="preserve">GAVIER  ALSINO LOPEZ PALMA </t>
  </si>
  <si>
    <t xml:space="preserve">EDUARDO ANTONIO MANZANO MARTINEZ </t>
  </si>
  <si>
    <t xml:space="preserve">FRANCISCO PABLO MERELES </t>
  </si>
  <si>
    <t>CLAUDIA VERENA MOCHET</t>
  </si>
  <si>
    <t xml:space="preserve">MARCO ANTONIO MORALES CATTEBEKE </t>
  </si>
  <si>
    <t xml:space="preserve">AGUSTIN  BENEDICTO MORALES </t>
  </si>
  <si>
    <t xml:space="preserve">GORGE AUGUSTO NOGUERA </t>
  </si>
  <si>
    <t xml:space="preserve">ANTONIO OZUNA FLORES </t>
  </si>
  <si>
    <t xml:space="preserve">ARMANDO OZUNA FLORES </t>
  </si>
  <si>
    <t xml:space="preserve">JUAN QONOXAYE PEREZ CABALLERO </t>
  </si>
  <si>
    <t xml:space="preserve">LEONARDA RAMIREZ DIAZ </t>
  </si>
  <si>
    <t xml:space="preserve">ANDRES REBOLLO </t>
  </si>
  <si>
    <t>ELIZABETH LOURDES RICHARD RIVEROS</t>
  </si>
  <si>
    <t xml:space="preserve">GUILLERMO ROJAS OLMEDO </t>
  </si>
  <si>
    <t>RANULFO RUIZ DIAZ ARANDA</t>
  </si>
  <si>
    <t>RENZO ORLANDO RUIZ DIAZ NUÑEZ</t>
  </si>
  <si>
    <t xml:space="preserve">NORMA MABEL SAMUDIO DE ALMADA </t>
  </si>
  <si>
    <t xml:space="preserve">ALEJANDRINO SOTELO VERA </t>
  </si>
  <si>
    <t xml:space="preserve">ROBERTO CARLOS VEGA </t>
  </si>
  <si>
    <t xml:space="preserve">SILVANA ESTEFANIA VERGARA RODRIGUEZ </t>
  </si>
  <si>
    <t xml:space="preserve">JUAN PROSPERO VILLAGRA </t>
  </si>
  <si>
    <t xml:space="preserve">ABEL SANCHEZ </t>
  </si>
  <si>
    <t xml:space="preserve">CARLOS YARATY </t>
  </si>
  <si>
    <t xml:space="preserve">LUCIANA VALENTINA ACOSTA CATTEBEKE </t>
  </si>
  <si>
    <t xml:space="preserve">GLADYZ ZUNILDA AMARILLA CHAVEZ </t>
  </si>
  <si>
    <t>OSVALDO NUÑEZ JORDAN</t>
  </si>
  <si>
    <t xml:space="preserve">ELIZABETH LORENA SANCHEZ </t>
  </si>
  <si>
    <t xml:space="preserve">ELVA BEATRIZ CORVALAN DE AQUINO </t>
  </si>
  <si>
    <t xml:space="preserve">LETICIA MAGALI ECHEVERZ NOTARIO </t>
  </si>
  <si>
    <t>Sueldo</t>
  </si>
  <si>
    <t xml:space="preserve"> </t>
  </si>
  <si>
    <t>Viático</t>
  </si>
  <si>
    <t>Indemnización</t>
  </si>
  <si>
    <t xml:space="preserve">Honorarios  </t>
  </si>
</sst>
</file>

<file path=xl/styles.xml><?xml version="1.0" encoding="utf-8"?>
<styleSheet xmlns="http://schemas.openxmlformats.org/spreadsheetml/2006/main">
  <numFmts count="3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Gs&quot;\ #,##0;&quot;Gs&quot;\ \-#,##0"/>
    <numFmt numFmtId="173" formatCode="&quot;Gs&quot;\ #,##0;[Red]&quot;Gs&quot;\ \-#,##0"/>
    <numFmt numFmtId="174" formatCode="&quot;Gs&quot;\ #,##0.00;&quot;Gs&quot;\ \-#,##0.00"/>
    <numFmt numFmtId="175" formatCode="&quot;Gs&quot;\ #,##0.00;[Red]&quot;Gs&quot;\ \-#,##0.00"/>
    <numFmt numFmtId="176" formatCode="_ &quot;Gs&quot;\ * #,##0_ ;_ &quot;Gs&quot;\ * \-#,##0_ ;_ &quot;Gs&quot;\ * &quot;-&quot;_ ;_ @_ "/>
    <numFmt numFmtId="177" formatCode="_ &quot;Gs&quot;\ * #,##0.00_ ;_ &quot;Gs&quot;\ * \-#,##0.00_ ;_ &quot;Gs&quot;\ * &quot;-&quot;??_ ;_ @_ 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;[Red]#,##0"/>
    <numFmt numFmtId="183" formatCode="_-[$€]* #,##0.00_-;\-[$€]* #,##0.00_-;_-[$€]* &quot;-&quot;??_-;_-@_-"/>
    <numFmt numFmtId="184" formatCode="_-* #,##0_-;\-* #,##0_-;_-* &quot;-&quot;??_-;_-@_-"/>
    <numFmt numFmtId="185" formatCode="_-* #,##0.0_-;\-* #,##0.0_-;_-* &quot;-&quot;_-;_-@_-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3" fontId="3" fillId="33" borderId="0" xfId="51" applyNumberFormat="1" applyFont="1" applyFill="1" applyBorder="1" applyAlignment="1">
      <alignment horizontal="right"/>
    </xf>
    <xf numFmtId="3" fontId="3" fillId="33" borderId="0" xfId="51" applyNumberFormat="1" applyFont="1" applyFill="1" applyBorder="1" applyAlignment="1">
      <alignment/>
    </xf>
    <xf numFmtId="3" fontId="3" fillId="0" borderId="0" xfId="51" applyNumberFormat="1" applyFont="1" applyFill="1" applyBorder="1" applyAlignment="1">
      <alignment/>
    </xf>
    <xf numFmtId="3" fontId="3" fillId="0" borderId="0" xfId="51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Fill="1" applyAlignment="1">
      <alignment/>
    </xf>
    <xf numFmtId="0" fontId="1" fillId="34" borderId="12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34" borderId="0" xfId="0" applyNumberFormat="1" applyFont="1" applyFill="1" applyAlignment="1">
      <alignment horizontal="right"/>
    </xf>
    <xf numFmtId="184" fontId="1" fillId="0" borderId="10" xfId="50" applyNumberFormat="1" applyFont="1" applyBorder="1" applyAlignment="1">
      <alignment horizontal="right"/>
    </xf>
    <xf numFmtId="184" fontId="1" fillId="0" borderId="13" xfId="50" applyNumberFormat="1" applyFont="1" applyBorder="1" applyAlignment="1">
      <alignment horizontal="right"/>
    </xf>
    <xf numFmtId="184" fontId="1" fillId="34" borderId="10" xfId="50" applyNumberFormat="1" applyFont="1" applyFill="1" applyBorder="1" applyAlignment="1">
      <alignment horizontal="right"/>
    </xf>
    <xf numFmtId="184" fontId="1" fillId="0" borderId="11" xfId="50" applyNumberFormat="1" applyFont="1" applyBorder="1" applyAlignment="1">
      <alignment/>
    </xf>
    <xf numFmtId="184" fontId="1" fillId="0" borderId="14" xfId="50" applyNumberFormat="1" applyFont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184" fontId="1" fillId="0" borderId="18" xfId="50" applyNumberFormat="1" applyFont="1" applyBorder="1" applyAlignment="1">
      <alignment horizontal="right"/>
    </xf>
    <xf numFmtId="0" fontId="1" fillId="34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4" fillId="0" borderId="0" xfId="51" applyNumberFormat="1" applyFont="1" applyAlignment="1">
      <alignment/>
    </xf>
    <xf numFmtId="182" fontId="8" fillId="35" borderId="20" xfId="0" applyNumberFormat="1" applyFont="1" applyFill="1" applyBorder="1" applyAlignment="1">
      <alignment horizontal="center"/>
    </xf>
    <xf numFmtId="182" fontId="8" fillId="35" borderId="21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3" fontId="3" fillId="34" borderId="0" xfId="51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3" fontId="3" fillId="35" borderId="22" xfId="51" applyNumberFormat="1" applyFont="1" applyFill="1" applyBorder="1" applyAlignment="1">
      <alignment horizontal="right"/>
    </xf>
    <xf numFmtId="184" fontId="1" fillId="0" borderId="23" xfId="50" applyNumberFormat="1" applyFont="1" applyBorder="1" applyAlignment="1">
      <alignment horizontal="right"/>
    </xf>
    <xf numFmtId="184" fontId="1" fillId="0" borderId="19" xfId="50" applyNumberFormat="1" applyFont="1" applyFill="1" applyBorder="1" applyAlignment="1">
      <alignment horizontal="right"/>
    </xf>
    <xf numFmtId="184" fontId="1" fillId="0" borderId="10" xfId="5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179" fontId="0" fillId="0" borderId="24" xfId="51" applyFont="1" applyBorder="1" applyAlignment="1">
      <alignment/>
    </xf>
    <xf numFmtId="184" fontId="1" fillId="0" borderId="25" xfId="50" applyNumberFormat="1" applyFont="1" applyBorder="1" applyAlignment="1">
      <alignment/>
    </xf>
    <xf numFmtId="0" fontId="1" fillId="0" borderId="26" xfId="0" applyFont="1" applyFill="1" applyBorder="1" applyAlignment="1">
      <alignment horizontal="left"/>
    </xf>
    <xf numFmtId="179" fontId="0" fillId="0" borderId="27" xfId="51" applyFont="1" applyBorder="1" applyAlignment="1">
      <alignment/>
    </xf>
    <xf numFmtId="184" fontId="1" fillId="0" borderId="28" xfId="50" applyNumberFormat="1" applyFont="1" applyBorder="1" applyAlignment="1">
      <alignment horizontal="right"/>
    </xf>
    <xf numFmtId="184" fontId="1" fillId="34" borderId="28" xfId="50" applyNumberFormat="1" applyFont="1" applyFill="1" applyBorder="1" applyAlignment="1">
      <alignment horizontal="right"/>
    </xf>
    <xf numFmtId="184" fontId="1" fillId="34" borderId="29" xfId="50" applyNumberFormat="1" applyFont="1" applyFill="1" applyBorder="1" applyAlignment="1">
      <alignment/>
    </xf>
    <xf numFmtId="184" fontId="1" fillId="0" borderId="30" xfId="50" applyNumberFormat="1" applyFont="1" applyBorder="1" applyAlignment="1">
      <alignment/>
    </xf>
    <xf numFmtId="0" fontId="1" fillId="0" borderId="31" xfId="0" applyFont="1" applyFill="1" applyBorder="1" applyAlignment="1">
      <alignment horizontal="left"/>
    </xf>
    <xf numFmtId="184" fontId="1" fillId="0" borderId="10" xfId="50" applyNumberFormat="1" applyFont="1" applyFill="1" applyBorder="1" applyAlignment="1">
      <alignment horizontal="right"/>
    </xf>
    <xf numFmtId="182" fontId="3" fillId="36" borderId="10" xfId="5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184" fontId="1" fillId="0" borderId="33" xfId="50" applyNumberFormat="1" applyFont="1" applyBorder="1" applyAlignment="1">
      <alignment/>
    </xf>
    <xf numFmtId="184" fontId="1" fillId="0" borderId="32" xfId="50" applyNumberFormat="1" applyFont="1" applyBorder="1" applyAlignment="1">
      <alignment/>
    </xf>
    <xf numFmtId="3" fontId="3" fillId="35" borderId="34" xfId="51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3" fontId="3" fillId="35" borderId="10" xfId="51" applyNumberFormat="1" applyFont="1" applyFill="1" applyBorder="1" applyAlignment="1">
      <alignment horizontal="right"/>
    </xf>
    <xf numFmtId="184" fontId="1" fillId="0" borderId="35" xfId="50" applyNumberFormat="1" applyFont="1" applyBorder="1" applyAlignment="1">
      <alignment/>
    </xf>
    <xf numFmtId="184" fontId="1" fillId="0" borderId="0" xfId="5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1" fillId="0" borderId="35" xfId="0" applyFont="1" applyFill="1" applyBorder="1" applyAlignment="1">
      <alignment horizontal="left"/>
    </xf>
    <xf numFmtId="179" fontId="0" fillId="0" borderId="10" xfId="51" applyFont="1" applyBorder="1" applyAlignment="1">
      <alignment/>
    </xf>
    <xf numFmtId="0" fontId="1" fillId="0" borderId="11" xfId="0" applyFont="1" applyBorder="1" applyAlignment="1">
      <alignment/>
    </xf>
    <xf numFmtId="184" fontId="1" fillId="0" borderId="26" xfId="50" applyNumberFormat="1" applyFont="1" applyBorder="1" applyAlignment="1">
      <alignment/>
    </xf>
    <xf numFmtId="184" fontId="1" fillId="0" borderId="18" xfId="50" applyNumberFormat="1" applyFont="1" applyFill="1" applyBorder="1" applyAlignment="1">
      <alignment horizontal="right"/>
    </xf>
    <xf numFmtId="184" fontId="1" fillId="0" borderId="13" xfId="50" applyNumberFormat="1" applyFont="1" applyFill="1" applyBorder="1" applyAlignment="1">
      <alignment horizontal="right"/>
    </xf>
    <xf numFmtId="182" fontId="3" fillId="34" borderId="11" xfId="0" applyNumberFormat="1" applyFont="1" applyFill="1" applyBorder="1" applyAlignment="1">
      <alignment horizontal="center" vertical="center" wrapText="1"/>
    </xf>
    <xf numFmtId="182" fontId="3" fillId="34" borderId="35" xfId="0" applyNumberFormat="1" applyFont="1" applyFill="1" applyBorder="1" applyAlignment="1">
      <alignment horizontal="center" vertical="center" wrapText="1"/>
    </xf>
    <xf numFmtId="182" fontId="3" fillId="34" borderId="14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182" fontId="3" fillId="0" borderId="35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82" fontId="3" fillId="0" borderId="38" xfId="0" applyNumberFormat="1" applyFont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center" vertical="center" wrapText="1"/>
    </xf>
    <xf numFmtId="182" fontId="3" fillId="34" borderId="38" xfId="51" applyNumberFormat="1" applyFont="1" applyFill="1" applyBorder="1" applyAlignment="1">
      <alignment horizontal="center" vertical="center" wrapText="1"/>
    </xf>
    <xf numFmtId="182" fontId="3" fillId="34" borderId="39" xfId="51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182" fontId="3" fillId="34" borderId="14" xfId="51" applyNumberFormat="1" applyFont="1" applyFill="1" applyBorder="1" applyAlignment="1">
      <alignment horizontal="center" vertical="center" wrapText="1"/>
    </xf>
    <xf numFmtId="182" fontId="3" fillId="34" borderId="38" xfId="0" applyNumberFormat="1" applyFont="1" applyFill="1" applyBorder="1" applyAlignment="1">
      <alignment horizontal="center" vertical="center" wrapText="1"/>
    </xf>
    <xf numFmtId="182" fontId="3" fillId="34" borderId="14" xfId="0" applyNumberFormat="1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182" fontId="3" fillId="34" borderId="11" xfId="0" applyNumberFormat="1" applyFont="1" applyFill="1" applyBorder="1" applyAlignment="1">
      <alignment horizontal="center" vertical="center" wrapText="1"/>
    </xf>
    <xf numFmtId="182" fontId="3" fillId="34" borderId="39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182" fontId="3" fillId="34" borderId="35" xfId="0" applyNumberFormat="1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182" fontId="3" fillId="36" borderId="28" xfId="51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182" fontId="3" fillId="0" borderId="42" xfId="0" applyNumberFormat="1" applyFont="1" applyBorder="1" applyAlignment="1">
      <alignment horizontal="center" vertical="center" wrapText="1"/>
    </xf>
    <xf numFmtId="182" fontId="3" fillId="0" borderId="36" xfId="0" applyNumberFormat="1" applyFont="1" applyBorder="1" applyAlignment="1">
      <alignment horizontal="center" vertical="center" wrapText="1"/>
    </xf>
    <xf numFmtId="182" fontId="3" fillId="0" borderId="17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34" borderId="4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82" fontId="3" fillId="34" borderId="11" xfId="51" applyNumberFormat="1" applyFont="1" applyFill="1" applyBorder="1" applyAlignment="1">
      <alignment horizontal="center" vertical="center" wrapText="1"/>
    </xf>
    <xf numFmtId="182" fontId="3" fillId="34" borderId="35" xfId="51" applyNumberFormat="1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3" fillId="36" borderId="11" xfId="51" applyNumberFormat="1" applyFont="1" applyFill="1" applyBorder="1" applyAlignment="1">
      <alignment horizontal="center" vertical="center" wrapText="1"/>
    </xf>
    <xf numFmtId="182" fontId="3" fillId="36" borderId="35" xfId="51" applyNumberFormat="1" applyFont="1" applyFill="1" applyBorder="1" applyAlignment="1">
      <alignment horizontal="center" vertical="center" wrapText="1"/>
    </xf>
    <xf numFmtId="182" fontId="3" fillId="36" borderId="14" xfId="51" applyNumberFormat="1" applyFont="1" applyFill="1" applyBorder="1" applyAlignment="1">
      <alignment horizontal="center" vertical="center" wrapText="1"/>
    </xf>
    <xf numFmtId="184" fontId="1" fillId="0" borderId="11" xfId="50" applyNumberFormat="1" applyFont="1" applyBorder="1" applyAlignment="1">
      <alignment horizontal="center"/>
    </xf>
    <xf numFmtId="184" fontId="1" fillId="0" borderId="14" xfId="50" applyNumberFormat="1" applyFont="1" applyBorder="1" applyAlignment="1">
      <alignment horizontal="center"/>
    </xf>
    <xf numFmtId="184" fontId="1" fillId="0" borderId="35" xfId="50" applyNumberFormat="1" applyFont="1" applyBorder="1" applyAlignment="1">
      <alignment horizontal="center"/>
    </xf>
    <xf numFmtId="182" fontId="3" fillId="36" borderId="43" xfId="51" applyNumberFormat="1" applyFont="1" applyFill="1" applyBorder="1" applyAlignment="1">
      <alignment horizontal="center" vertical="center" wrapText="1"/>
    </xf>
    <xf numFmtId="182" fontId="3" fillId="36" borderId="16" xfId="51" applyNumberFormat="1" applyFont="1" applyFill="1" applyBorder="1" applyAlignment="1">
      <alignment horizontal="center" vertical="center" wrapText="1"/>
    </xf>
    <xf numFmtId="182" fontId="3" fillId="36" borderId="36" xfId="51" applyNumberFormat="1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left"/>
    </xf>
    <xf numFmtId="184" fontId="1" fillId="34" borderId="26" xfId="50" applyNumberFormat="1" applyFont="1" applyFill="1" applyBorder="1" applyAlignment="1">
      <alignment/>
    </xf>
    <xf numFmtId="184" fontId="1" fillId="34" borderId="11" xfId="50" applyNumberFormat="1" applyFont="1" applyFill="1" applyBorder="1" applyAlignment="1">
      <alignment/>
    </xf>
    <xf numFmtId="182" fontId="3" fillId="34" borderId="43" xfId="51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3" fontId="1" fillId="34" borderId="0" xfId="0" applyNumberFormat="1" applyFont="1" applyFill="1" applyAlignment="1">
      <alignment/>
    </xf>
    <xf numFmtId="184" fontId="1" fillId="34" borderId="35" xfId="50" applyNumberFormat="1" applyFont="1" applyFill="1" applyBorder="1" applyAlignment="1">
      <alignment/>
    </xf>
    <xf numFmtId="182" fontId="3" fillId="34" borderId="16" xfId="51" applyNumberFormat="1" applyFont="1" applyFill="1" applyBorder="1" applyAlignment="1">
      <alignment horizontal="center" vertical="center" wrapText="1"/>
    </xf>
    <xf numFmtId="182" fontId="1" fillId="34" borderId="0" xfId="0" applyNumberFormat="1" applyFont="1" applyFill="1" applyAlignment="1">
      <alignment/>
    </xf>
    <xf numFmtId="184" fontId="1" fillId="34" borderId="11" xfId="50" applyNumberFormat="1" applyFont="1" applyFill="1" applyBorder="1" applyAlignment="1">
      <alignment horizontal="center" vertical="center"/>
    </xf>
    <xf numFmtId="184" fontId="1" fillId="34" borderId="35" xfId="5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/>
    </xf>
    <xf numFmtId="184" fontId="1" fillId="34" borderId="18" xfId="50" applyNumberFormat="1" applyFont="1" applyFill="1" applyBorder="1" applyAlignment="1">
      <alignment horizontal="right"/>
    </xf>
    <xf numFmtId="184" fontId="1" fillId="34" borderId="30" xfId="50" applyNumberFormat="1" applyFont="1" applyFill="1" applyBorder="1" applyAlignment="1">
      <alignment/>
    </xf>
    <xf numFmtId="182" fontId="3" fillId="34" borderId="10" xfId="51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/>
    </xf>
    <xf numFmtId="184" fontId="1" fillId="34" borderId="10" xfId="50" applyNumberFormat="1" applyFont="1" applyFill="1" applyBorder="1" applyAlignment="1">
      <alignment/>
    </xf>
    <xf numFmtId="184" fontId="1" fillId="34" borderId="14" xfId="5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184" fontId="1" fillId="34" borderId="35" xfId="50" applyNumberFormat="1" applyFont="1" applyFill="1" applyBorder="1" applyAlignment="1">
      <alignment horizontal="right"/>
    </xf>
    <xf numFmtId="184" fontId="1" fillId="34" borderId="13" xfId="50" applyNumberFormat="1" applyFont="1" applyFill="1" applyBorder="1" applyAlignment="1">
      <alignment horizontal="right"/>
    </xf>
    <xf numFmtId="184" fontId="1" fillId="34" borderId="14" xfId="50" applyNumberFormat="1" applyFont="1" applyFill="1" applyBorder="1" applyAlignment="1">
      <alignment horizontal="right"/>
    </xf>
    <xf numFmtId="184" fontId="1" fillId="34" borderId="49" xfId="50" applyNumberFormat="1" applyFont="1" applyFill="1" applyBorder="1" applyAlignment="1">
      <alignment horizontal="right"/>
    </xf>
    <xf numFmtId="184" fontId="1" fillId="34" borderId="11" xfId="50" applyNumberFormat="1" applyFont="1" applyFill="1" applyBorder="1" applyAlignment="1">
      <alignment horizontal="center"/>
    </xf>
    <xf numFmtId="184" fontId="1" fillId="34" borderId="35" xfId="50" applyNumberFormat="1" applyFont="1" applyFill="1" applyBorder="1" applyAlignment="1">
      <alignment horizontal="center"/>
    </xf>
    <xf numFmtId="184" fontId="1" fillId="34" borderId="25" xfId="50" applyNumberFormat="1" applyFont="1" applyFill="1" applyBorder="1" applyAlignment="1">
      <alignment/>
    </xf>
    <xf numFmtId="0" fontId="1" fillId="34" borderId="31" xfId="0" applyFont="1" applyFill="1" applyBorder="1" applyAlignment="1">
      <alignment horizontal="left"/>
    </xf>
    <xf numFmtId="3" fontId="0" fillId="34" borderId="0" xfId="0" applyNumberFormat="1" applyFill="1" applyAlignment="1">
      <alignment/>
    </xf>
    <xf numFmtId="3" fontId="1" fillId="34" borderId="10" xfId="5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184" fontId="1" fillId="34" borderId="41" xfId="5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249"/>
  <sheetViews>
    <sheetView tabSelected="1" zoomScale="95" zoomScaleNormal="95" zoomScaleSheetLayoutView="70" workbookViewId="0" topLeftCell="K230">
      <selection activeCell="U243" sqref="U243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41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2" max="24" width="11.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30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5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1:21" ht="15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182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ht="25.5" customHeight="1">
      <c r="A6" s="127" t="s">
        <v>21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4"/>
      <c r="S6" s="12"/>
      <c r="T6" s="12"/>
      <c r="U6" s="21"/>
    </row>
    <row r="7" spans="1:21" ht="25.5" customHeight="1">
      <c r="A7" s="33"/>
      <c r="B7" s="33"/>
      <c r="C7" s="33"/>
      <c r="D7" s="33"/>
      <c r="E7" s="33"/>
      <c r="F7" s="33"/>
      <c r="G7" s="33" t="s">
        <v>27</v>
      </c>
      <c r="H7" s="33"/>
      <c r="I7" s="33"/>
      <c r="J7" s="33"/>
      <c r="K7" s="33"/>
      <c r="L7" s="33"/>
      <c r="M7" s="33"/>
      <c r="N7" s="33"/>
      <c r="O7" s="39"/>
      <c r="P7" s="33"/>
      <c r="Q7" s="33"/>
      <c r="R7" s="4"/>
      <c r="S7" s="12"/>
      <c r="T7" s="12"/>
      <c r="U7" s="21"/>
    </row>
    <row r="8" spans="1:21" ht="30.75" customHeight="1">
      <c r="A8" s="127" t="s">
        <v>26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4"/>
      <c r="S8" s="12"/>
      <c r="T8" s="12"/>
      <c r="U8" s="22"/>
    </row>
    <row r="9" spans="1:21" s="16" customFormat="1" ht="44.25" customHeight="1">
      <c r="A9" s="14" t="s">
        <v>14</v>
      </c>
      <c r="B9" s="14" t="s">
        <v>12</v>
      </c>
      <c r="C9" s="14" t="s">
        <v>29</v>
      </c>
      <c r="D9" s="14" t="s">
        <v>13</v>
      </c>
      <c r="E9" s="15" t="s">
        <v>15</v>
      </c>
      <c r="F9" s="15" t="s">
        <v>16</v>
      </c>
      <c r="G9" s="42" t="s">
        <v>0</v>
      </c>
      <c r="H9" s="42" t="s">
        <v>1</v>
      </c>
      <c r="I9" s="42" t="s">
        <v>2</v>
      </c>
      <c r="J9" s="42" t="s">
        <v>3</v>
      </c>
      <c r="K9" s="42" t="s">
        <v>4</v>
      </c>
      <c r="L9" s="42" t="s">
        <v>5</v>
      </c>
      <c r="M9" s="42" t="s">
        <v>6</v>
      </c>
      <c r="N9" s="42" t="s">
        <v>7</v>
      </c>
      <c r="O9" s="42" t="s">
        <v>8</v>
      </c>
      <c r="P9" s="42" t="s">
        <v>9</v>
      </c>
      <c r="Q9" s="42" t="s">
        <v>10</v>
      </c>
      <c r="R9" s="42" t="s">
        <v>11</v>
      </c>
      <c r="S9" s="14" t="s">
        <v>22</v>
      </c>
      <c r="T9" s="14" t="s">
        <v>28</v>
      </c>
      <c r="U9" s="15" t="s">
        <v>20</v>
      </c>
    </row>
    <row r="10" spans="1:25" s="5" customFormat="1" ht="21.75" customHeight="1">
      <c r="A10" s="116">
        <v>1</v>
      </c>
      <c r="B10" s="117">
        <v>0</v>
      </c>
      <c r="C10" s="106">
        <v>3724664</v>
      </c>
      <c r="D10" s="126" t="s">
        <v>30</v>
      </c>
      <c r="E10" s="11">
        <v>112</v>
      </c>
      <c r="F10" s="48" t="s">
        <v>25</v>
      </c>
      <c r="G10" s="50">
        <v>5500000</v>
      </c>
      <c r="H10" s="50">
        <v>5500000</v>
      </c>
      <c r="I10" s="50">
        <v>5500000</v>
      </c>
      <c r="J10" s="50">
        <v>5500000</v>
      </c>
      <c r="K10" s="50">
        <v>5500000</v>
      </c>
      <c r="L10" s="50">
        <v>5500000</v>
      </c>
      <c r="M10" s="50">
        <v>5500000</v>
      </c>
      <c r="N10" s="50">
        <v>5500000</v>
      </c>
      <c r="O10" s="50">
        <v>5500000</v>
      </c>
      <c r="P10" s="50">
        <v>5500000</v>
      </c>
      <c r="Q10" s="50">
        <v>5500000</v>
      </c>
      <c r="R10" s="50">
        <v>5500000</v>
      </c>
      <c r="S10" s="51">
        <f>SUM(G10:R10)</f>
        <v>66000000</v>
      </c>
      <c r="T10" s="26"/>
      <c r="U10" s="119">
        <f>SUM(S10:T12)</f>
        <v>145776716</v>
      </c>
      <c r="W10" s="17"/>
      <c r="Y10" s="18"/>
    </row>
    <row r="11" spans="1:27" s="5" customFormat="1" ht="21.75" customHeight="1">
      <c r="A11" s="116"/>
      <c r="B11" s="117"/>
      <c r="C11" s="104"/>
      <c r="D11" s="126"/>
      <c r="E11" s="20">
        <v>113</v>
      </c>
      <c r="F11" s="29" t="s">
        <v>18</v>
      </c>
      <c r="G11" s="49">
        <v>4975132</v>
      </c>
      <c r="H11" s="49">
        <v>4975132</v>
      </c>
      <c r="I11" s="49">
        <v>4975132</v>
      </c>
      <c r="J11" s="49">
        <v>4975132</v>
      </c>
      <c r="K11" s="49">
        <v>4975132</v>
      </c>
      <c r="L11" s="49">
        <v>4975132</v>
      </c>
      <c r="M11" s="49">
        <v>4975132</v>
      </c>
      <c r="N11" s="49">
        <v>4975132</v>
      </c>
      <c r="O11" s="49">
        <v>4975132</v>
      </c>
      <c r="P11" s="49">
        <v>4975132</v>
      </c>
      <c r="Q11" s="49">
        <v>4975132</v>
      </c>
      <c r="R11" s="49">
        <v>4975132</v>
      </c>
      <c r="S11" s="64">
        <f>SUM(G11:R11)</f>
        <v>59701584</v>
      </c>
      <c r="T11" s="27">
        <f>SUM(T14)</f>
        <v>10475132</v>
      </c>
      <c r="U11" s="119"/>
      <c r="W11" s="17"/>
      <c r="Y11" s="18"/>
      <c r="AA11" s="17"/>
    </row>
    <row r="12" spans="1:25" s="5" customFormat="1" ht="21.75" customHeight="1">
      <c r="A12" s="116"/>
      <c r="B12" s="117"/>
      <c r="C12" s="110"/>
      <c r="D12" s="126"/>
      <c r="E12" s="11">
        <v>232</v>
      </c>
      <c r="F12" s="52" t="s">
        <v>19</v>
      </c>
      <c r="G12" s="53"/>
      <c r="H12" s="53"/>
      <c r="I12" s="23">
        <v>2400000</v>
      </c>
      <c r="J12" s="54"/>
      <c r="K12" s="54">
        <v>800000</v>
      </c>
      <c r="L12" s="54">
        <v>800000</v>
      </c>
      <c r="M12" s="54">
        <v>800000</v>
      </c>
      <c r="N12" s="54">
        <v>1600000</v>
      </c>
      <c r="O12" s="55">
        <v>800000</v>
      </c>
      <c r="P12" s="54">
        <v>800000</v>
      </c>
      <c r="Q12" s="55">
        <v>800000</v>
      </c>
      <c r="R12" s="56">
        <v>800000</v>
      </c>
      <c r="S12" s="57">
        <f>SUM(I12:R12)</f>
        <v>9600000</v>
      </c>
      <c r="T12" s="27"/>
      <c r="U12" s="119"/>
      <c r="W12" s="17"/>
      <c r="Y12" s="18"/>
    </row>
    <row r="13" spans="1:25" s="5" customFormat="1" ht="21.75" customHeight="1">
      <c r="A13" s="116">
        <v>2</v>
      </c>
      <c r="B13" s="117">
        <v>0</v>
      </c>
      <c r="C13" s="106">
        <v>2935614</v>
      </c>
      <c r="D13" s="126" t="s">
        <v>31</v>
      </c>
      <c r="E13" s="11">
        <v>112</v>
      </c>
      <c r="F13" s="48" t="s">
        <v>25</v>
      </c>
      <c r="G13" s="50">
        <v>5500000</v>
      </c>
      <c r="H13" s="50">
        <v>5500000</v>
      </c>
      <c r="I13" s="50">
        <v>5500000</v>
      </c>
      <c r="J13" s="50">
        <v>5500000</v>
      </c>
      <c r="K13" s="50">
        <v>5500000</v>
      </c>
      <c r="L13" s="50">
        <v>5500000</v>
      </c>
      <c r="M13" s="50">
        <v>5500000</v>
      </c>
      <c r="N13" s="50">
        <v>5500000</v>
      </c>
      <c r="O13" s="50">
        <v>5500000</v>
      </c>
      <c r="P13" s="50">
        <v>5500000</v>
      </c>
      <c r="Q13" s="50">
        <v>5500000</v>
      </c>
      <c r="R13" s="50">
        <v>5500000</v>
      </c>
      <c r="S13" s="71">
        <f>SUM(G13:R13)</f>
        <v>66000000</v>
      </c>
      <c r="T13" s="26"/>
      <c r="U13" s="119">
        <f>SUM(S13:T15)</f>
        <v>145776716</v>
      </c>
      <c r="W13" s="17"/>
      <c r="Y13" s="18"/>
    </row>
    <row r="14" spans="1:27" s="5" customFormat="1" ht="21.75" customHeight="1">
      <c r="A14" s="116"/>
      <c r="B14" s="117"/>
      <c r="C14" s="104"/>
      <c r="D14" s="126"/>
      <c r="E14" s="20">
        <v>113</v>
      </c>
      <c r="F14" s="29" t="s">
        <v>18</v>
      </c>
      <c r="G14" s="49">
        <v>4975132</v>
      </c>
      <c r="H14" s="49">
        <v>4975132</v>
      </c>
      <c r="I14" s="49">
        <v>4975132</v>
      </c>
      <c r="J14" s="49">
        <v>4975132</v>
      </c>
      <c r="K14" s="49">
        <v>4975132</v>
      </c>
      <c r="L14" s="49">
        <v>4975132</v>
      </c>
      <c r="M14" s="49">
        <v>4975132</v>
      </c>
      <c r="N14" s="49">
        <v>4975132</v>
      </c>
      <c r="O14" s="49">
        <v>4975132</v>
      </c>
      <c r="P14" s="49">
        <v>4975132</v>
      </c>
      <c r="Q14" s="49">
        <v>4975132</v>
      </c>
      <c r="R14" s="49">
        <v>4975132</v>
      </c>
      <c r="S14" s="64">
        <f>SUM(G14:R14)</f>
        <v>59701584</v>
      </c>
      <c r="T14" s="27">
        <v>10475132</v>
      </c>
      <c r="U14" s="119"/>
      <c r="W14" s="17"/>
      <c r="Y14" s="18"/>
      <c r="AA14" s="17"/>
    </row>
    <row r="15" spans="1:25" s="5" customFormat="1" ht="21.75" customHeight="1">
      <c r="A15" s="116"/>
      <c r="B15" s="117"/>
      <c r="C15" s="110"/>
      <c r="D15" s="126"/>
      <c r="E15" s="11">
        <v>232</v>
      </c>
      <c r="F15" s="52" t="s">
        <v>19</v>
      </c>
      <c r="G15" s="53"/>
      <c r="H15" s="53"/>
      <c r="I15" s="23">
        <v>2400000</v>
      </c>
      <c r="J15" s="54"/>
      <c r="K15" s="54">
        <v>800000</v>
      </c>
      <c r="L15" s="54">
        <v>800000</v>
      </c>
      <c r="M15" s="54">
        <v>800000</v>
      </c>
      <c r="N15" s="54">
        <v>1600000</v>
      </c>
      <c r="O15" s="55">
        <v>800000</v>
      </c>
      <c r="P15" s="54">
        <v>800000</v>
      </c>
      <c r="Q15" s="55">
        <v>800000</v>
      </c>
      <c r="R15" s="56">
        <v>800000</v>
      </c>
      <c r="S15" s="57">
        <f>SUM(I15:R15)</f>
        <v>9600000</v>
      </c>
      <c r="T15" s="27"/>
      <c r="U15" s="119"/>
      <c r="W15" s="17"/>
      <c r="Y15" s="18"/>
    </row>
    <row r="16" spans="1:23" s="5" customFormat="1" ht="21.75" customHeight="1">
      <c r="A16" s="116">
        <v>3</v>
      </c>
      <c r="B16" s="117">
        <v>0</v>
      </c>
      <c r="C16" s="106">
        <v>742332</v>
      </c>
      <c r="D16" s="126" t="s">
        <v>32</v>
      </c>
      <c r="E16" s="11">
        <v>112</v>
      </c>
      <c r="F16" s="48" t="s">
        <v>25</v>
      </c>
      <c r="G16" s="50">
        <v>5500000</v>
      </c>
      <c r="H16" s="50">
        <v>5500000</v>
      </c>
      <c r="I16" s="50">
        <v>5500000</v>
      </c>
      <c r="J16" s="50">
        <v>5500000</v>
      </c>
      <c r="K16" s="50">
        <v>5500000</v>
      </c>
      <c r="L16" s="50">
        <v>5500000</v>
      </c>
      <c r="M16" s="50">
        <v>5500000</v>
      </c>
      <c r="N16" s="50">
        <v>5500000</v>
      </c>
      <c r="O16" s="50">
        <v>5500000</v>
      </c>
      <c r="P16" s="50">
        <v>5500000</v>
      </c>
      <c r="Q16" s="50">
        <v>5500000</v>
      </c>
      <c r="R16" s="50">
        <v>5500000</v>
      </c>
      <c r="S16" s="51">
        <f>SUM(G16:R16)</f>
        <v>66000000</v>
      </c>
      <c r="T16" s="26"/>
      <c r="U16" s="119">
        <f>S16+S17+S18+T17</f>
        <v>145776716</v>
      </c>
      <c r="W16" s="17"/>
    </row>
    <row r="17" spans="1:23" s="5" customFormat="1" ht="21.75" customHeight="1">
      <c r="A17" s="116"/>
      <c r="B17" s="117"/>
      <c r="C17" s="104"/>
      <c r="D17" s="126"/>
      <c r="E17" s="20">
        <v>113</v>
      </c>
      <c r="F17" s="29" t="s">
        <v>18</v>
      </c>
      <c r="G17" s="49">
        <v>4975132</v>
      </c>
      <c r="H17" s="49">
        <v>4975132</v>
      </c>
      <c r="I17" s="49">
        <v>4975132</v>
      </c>
      <c r="J17" s="49">
        <v>4975132</v>
      </c>
      <c r="K17" s="49">
        <v>4975132</v>
      </c>
      <c r="L17" s="49">
        <v>4975132</v>
      </c>
      <c r="M17" s="49">
        <v>4975132</v>
      </c>
      <c r="N17" s="49">
        <v>4975132</v>
      </c>
      <c r="O17" s="49">
        <v>4975132</v>
      </c>
      <c r="P17" s="49">
        <v>4975132</v>
      </c>
      <c r="Q17" s="49">
        <v>4975132</v>
      </c>
      <c r="R17" s="49">
        <v>4975132</v>
      </c>
      <c r="S17" s="72">
        <f>SUM(G17:R17)</f>
        <v>59701584</v>
      </c>
      <c r="T17" s="27">
        <v>10475132</v>
      </c>
      <c r="U17" s="119"/>
      <c r="W17" s="17"/>
    </row>
    <row r="18" spans="1:23" s="5" customFormat="1" ht="21.75" customHeight="1">
      <c r="A18" s="116"/>
      <c r="B18" s="117"/>
      <c r="C18" s="110"/>
      <c r="D18" s="126"/>
      <c r="E18" s="11">
        <v>232</v>
      </c>
      <c r="F18" s="52" t="s">
        <v>19</v>
      </c>
      <c r="G18" s="53"/>
      <c r="H18" s="53"/>
      <c r="I18" s="23">
        <v>2400000</v>
      </c>
      <c r="J18" s="54"/>
      <c r="K18" s="54">
        <v>800000</v>
      </c>
      <c r="L18" s="54">
        <v>800000</v>
      </c>
      <c r="M18" s="54">
        <v>800000</v>
      </c>
      <c r="N18" s="54">
        <v>1600000</v>
      </c>
      <c r="O18" s="55">
        <v>800000</v>
      </c>
      <c r="P18" s="54">
        <v>800000</v>
      </c>
      <c r="Q18" s="55">
        <v>800000</v>
      </c>
      <c r="R18" s="56">
        <v>800000</v>
      </c>
      <c r="S18" s="57">
        <f>SUM(I18:R18)</f>
        <v>9600000</v>
      </c>
      <c r="T18" s="70"/>
      <c r="U18" s="119"/>
      <c r="W18" s="17"/>
    </row>
    <row r="19" spans="1:23" s="5" customFormat="1" ht="21.75" customHeight="1">
      <c r="A19" s="116">
        <v>4</v>
      </c>
      <c r="B19" s="117">
        <v>0</v>
      </c>
      <c r="C19" s="106">
        <v>836675</v>
      </c>
      <c r="D19" s="126" t="s">
        <v>33</v>
      </c>
      <c r="E19" s="11">
        <v>112</v>
      </c>
      <c r="F19" s="48" t="s">
        <v>25</v>
      </c>
      <c r="G19" s="50">
        <v>5500000</v>
      </c>
      <c r="H19" s="50">
        <v>5500000</v>
      </c>
      <c r="I19" s="50">
        <v>5500000</v>
      </c>
      <c r="J19" s="50">
        <v>5500000</v>
      </c>
      <c r="K19" s="50">
        <v>5500000</v>
      </c>
      <c r="L19" s="50">
        <v>5500000</v>
      </c>
      <c r="M19" s="50">
        <v>5500000</v>
      </c>
      <c r="N19" s="50">
        <v>5500000</v>
      </c>
      <c r="O19" s="50">
        <v>5500000</v>
      </c>
      <c r="P19" s="50">
        <v>5500000</v>
      </c>
      <c r="Q19" s="50">
        <v>5500000</v>
      </c>
      <c r="R19" s="50">
        <v>5500000</v>
      </c>
      <c r="S19" s="51">
        <f>SUM(G19:R19)</f>
        <v>66000000</v>
      </c>
      <c r="T19" s="26"/>
      <c r="U19" s="119">
        <f>SUM(S19:T21)</f>
        <v>145776716</v>
      </c>
      <c r="W19" s="17"/>
    </row>
    <row r="20" spans="1:23" s="5" customFormat="1" ht="21.75" customHeight="1">
      <c r="A20" s="116"/>
      <c r="B20" s="117"/>
      <c r="C20" s="104"/>
      <c r="D20" s="126"/>
      <c r="E20" s="20">
        <v>113</v>
      </c>
      <c r="F20" s="29" t="s">
        <v>18</v>
      </c>
      <c r="G20" s="49">
        <v>4975132</v>
      </c>
      <c r="H20" s="49">
        <v>4975132</v>
      </c>
      <c r="I20" s="49">
        <v>4975132</v>
      </c>
      <c r="J20" s="49">
        <v>4975132</v>
      </c>
      <c r="K20" s="49">
        <v>4975132</v>
      </c>
      <c r="L20" s="49">
        <v>4975132</v>
      </c>
      <c r="M20" s="49">
        <v>4975132</v>
      </c>
      <c r="N20" s="49">
        <v>4975132</v>
      </c>
      <c r="O20" s="49">
        <v>4975132</v>
      </c>
      <c r="P20" s="49">
        <v>4975132</v>
      </c>
      <c r="Q20" s="49">
        <v>4975132</v>
      </c>
      <c r="R20" s="49">
        <v>4975132</v>
      </c>
      <c r="S20" s="64">
        <f>SUM(G20:R20)</f>
        <v>59701584</v>
      </c>
      <c r="T20" s="27">
        <v>10475132</v>
      </c>
      <c r="U20" s="119"/>
      <c r="W20" s="17"/>
    </row>
    <row r="21" spans="1:25" s="13" customFormat="1" ht="21.75" customHeight="1">
      <c r="A21" s="116"/>
      <c r="B21" s="117"/>
      <c r="C21" s="110"/>
      <c r="D21" s="126"/>
      <c r="E21" s="11">
        <v>232</v>
      </c>
      <c r="F21" s="52" t="s">
        <v>19</v>
      </c>
      <c r="G21" s="53"/>
      <c r="H21" s="53"/>
      <c r="I21" s="23">
        <v>2400000</v>
      </c>
      <c r="J21" s="54"/>
      <c r="K21" s="54">
        <v>800000</v>
      </c>
      <c r="L21" s="54">
        <v>800000</v>
      </c>
      <c r="M21" s="54">
        <v>800000</v>
      </c>
      <c r="N21" s="54">
        <v>1600000</v>
      </c>
      <c r="O21" s="55">
        <v>800000</v>
      </c>
      <c r="P21" s="54">
        <v>800000</v>
      </c>
      <c r="Q21" s="55">
        <v>800000</v>
      </c>
      <c r="R21" s="56">
        <v>800000</v>
      </c>
      <c r="S21" s="57">
        <f>SUM(I21:R21)</f>
        <v>9600000</v>
      </c>
      <c r="T21" s="70"/>
      <c r="U21" s="119"/>
      <c r="V21" s="5"/>
      <c r="W21" s="17"/>
      <c r="Y21" s="19"/>
    </row>
    <row r="22" spans="1:23" s="13" customFormat="1" ht="21.75" customHeight="1">
      <c r="A22" s="116">
        <v>5</v>
      </c>
      <c r="B22" s="117">
        <v>0</v>
      </c>
      <c r="C22" s="106">
        <v>943132</v>
      </c>
      <c r="D22" s="126" t="s">
        <v>34</v>
      </c>
      <c r="E22" s="11">
        <v>112</v>
      </c>
      <c r="F22" s="48" t="s">
        <v>25</v>
      </c>
      <c r="G22" s="50">
        <v>5500000</v>
      </c>
      <c r="H22" s="50">
        <v>5500000</v>
      </c>
      <c r="I22" s="50">
        <v>5500000</v>
      </c>
      <c r="J22" s="50">
        <v>5500000</v>
      </c>
      <c r="K22" s="50">
        <v>5500000</v>
      </c>
      <c r="L22" s="50">
        <v>5500000</v>
      </c>
      <c r="M22" s="50">
        <v>5500000</v>
      </c>
      <c r="N22" s="50">
        <v>5500000</v>
      </c>
      <c r="O22" s="50">
        <v>5500000</v>
      </c>
      <c r="P22" s="50">
        <v>5500000</v>
      </c>
      <c r="Q22" s="50">
        <v>5500000</v>
      </c>
      <c r="R22" s="50">
        <v>5500000</v>
      </c>
      <c r="S22" s="51">
        <f>SUM(G22:R22)</f>
        <v>66000000</v>
      </c>
      <c r="T22" s="26"/>
      <c r="U22" s="119">
        <f>SUM(S22:T24)</f>
        <v>145776716</v>
      </c>
      <c r="V22" s="5"/>
      <c r="W22" s="17"/>
    </row>
    <row r="23" spans="1:23" s="5" customFormat="1" ht="21.75" customHeight="1">
      <c r="A23" s="116"/>
      <c r="B23" s="117"/>
      <c r="C23" s="104"/>
      <c r="D23" s="126"/>
      <c r="E23" s="20">
        <v>113</v>
      </c>
      <c r="F23" s="29" t="s">
        <v>18</v>
      </c>
      <c r="G23" s="49">
        <v>4975132</v>
      </c>
      <c r="H23" s="49">
        <v>4975132</v>
      </c>
      <c r="I23" s="49">
        <v>4975132</v>
      </c>
      <c r="J23" s="49">
        <v>4975132</v>
      </c>
      <c r="K23" s="49">
        <v>4975132</v>
      </c>
      <c r="L23" s="49">
        <v>4975132</v>
      </c>
      <c r="M23" s="49">
        <v>4975132</v>
      </c>
      <c r="N23" s="49">
        <v>4975132</v>
      </c>
      <c r="O23" s="49">
        <v>4975132</v>
      </c>
      <c r="P23" s="49">
        <v>4975132</v>
      </c>
      <c r="Q23" s="49">
        <v>4975132</v>
      </c>
      <c r="R23" s="49">
        <v>4975132</v>
      </c>
      <c r="S23" s="64">
        <f>SUM(G23:R23)</f>
        <v>59701584</v>
      </c>
      <c r="T23" s="27">
        <v>10475132</v>
      </c>
      <c r="U23" s="119"/>
      <c r="W23" s="17"/>
    </row>
    <row r="24" spans="1:23" s="5" customFormat="1" ht="21.75" customHeight="1">
      <c r="A24" s="116"/>
      <c r="B24" s="117"/>
      <c r="C24" s="110"/>
      <c r="D24" s="126"/>
      <c r="E24" s="11">
        <v>232</v>
      </c>
      <c r="F24" s="52" t="s">
        <v>19</v>
      </c>
      <c r="G24" s="53"/>
      <c r="H24" s="53"/>
      <c r="I24" s="23">
        <v>2400000</v>
      </c>
      <c r="J24" s="54"/>
      <c r="K24" s="54">
        <v>800000</v>
      </c>
      <c r="L24" s="54">
        <v>800000</v>
      </c>
      <c r="M24" s="54">
        <v>800000</v>
      </c>
      <c r="N24" s="54">
        <v>1600000</v>
      </c>
      <c r="O24" s="55">
        <v>800000</v>
      </c>
      <c r="P24" s="54">
        <v>800000</v>
      </c>
      <c r="Q24" s="55">
        <v>800000</v>
      </c>
      <c r="R24" s="56">
        <v>800000</v>
      </c>
      <c r="S24" s="57">
        <f>SUM(I24:R24)</f>
        <v>9600000</v>
      </c>
      <c r="T24" s="70"/>
      <c r="U24" s="119"/>
      <c r="W24" s="17"/>
    </row>
    <row r="25" spans="1:23" s="5" customFormat="1" ht="21.75" customHeight="1">
      <c r="A25" s="116">
        <v>6</v>
      </c>
      <c r="B25" s="117">
        <v>0</v>
      </c>
      <c r="C25" s="106">
        <v>1115179</v>
      </c>
      <c r="D25" s="126" t="s">
        <v>35</v>
      </c>
      <c r="E25" s="11">
        <v>112</v>
      </c>
      <c r="F25" s="48" t="s">
        <v>25</v>
      </c>
      <c r="G25" s="50">
        <v>5500000</v>
      </c>
      <c r="H25" s="50">
        <v>5500000</v>
      </c>
      <c r="I25" s="50">
        <v>5500000</v>
      </c>
      <c r="J25" s="50">
        <v>5500000</v>
      </c>
      <c r="K25" s="50">
        <v>5500000</v>
      </c>
      <c r="L25" s="50">
        <v>5500000</v>
      </c>
      <c r="M25" s="50">
        <v>5500000</v>
      </c>
      <c r="N25" s="50">
        <v>5500000</v>
      </c>
      <c r="O25" s="50">
        <v>5500000</v>
      </c>
      <c r="P25" s="50">
        <v>5500000</v>
      </c>
      <c r="Q25" s="50">
        <v>5500000</v>
      </c>
      <c r="R25" s="50">
        <v>5500000</v>
      </c>
      <c r="S25" s="51">
        <f>SUM(G25:R25)</f>
        <v>66000000</v>
      </c>
      <c r="T25" s="26"/>
      <c r="U25" s="119">
        <f>SUM(S25:T27)</f>
        <v>145776716</v>
      </c>
      <c r="W25" s="17"/>
    </row>
    <row r="26" spans="1:23" s="5" customFormat="1" ht="21.75" customHeight="1">
      <c r="A26" s="116"/>
      <c r="B26" s="117"/>
      <c r="C26" s="104"/>
      <c r="D26" s="126"/>
      <c r="E26" s="20">
        <v>113</v>
      </c>
      <c r="F26" s="29" t="s">
        <v>18</v>
      </c>
      <c r="G26" s="49">
        <v>4975132</v>
      </c>
      <c r="H26" s="49">
        <v>4975132</v>
      </c>
      <c r="I26" s="49">
        <v>4975132</v>
      </c>
      <c r="J26" s="49">
        <v>4975132</v>
      </c>
      <c r="K26" s="49">
        <v>4975132</v>
      </c>
      <c r="L26" s="49">
        <v>4975132</v>
      </c>
      <c r="M26" s="49">
        <v>4975132</v>
      </c>
      <c r="N26" s="49">
        <v>4975132</v>
      </c>
      <c r="O26" s="49">
        <v>4975132</v>
      </c>
      <c r="P26" s="49">
        <v>4975132</v>
      </c>
      <c r="Q26" s="49">
        <v>4975132</v>
      </c>
      <c r="R26" s="49">
        <v>4975132</v>
      </c>
      <c r="S26" s="64">
        <f>SUM(G26:R26)</f>
        <v>59701584</v>
      </c>
      <c r="T26" s="27">
        <v>10475132</v>
      </c>
      <c r="U26" s="119"/>
      <c r="W26" s="17"/>
    </row>
    <row r="27" spans="1:23" s="5" customFormat="1" ht="21.75" customHeight="1">
      <c r="A27" s="116"/>
      <c r="B27" s="117"/>
      <c r="C27" s="110"/>
      <c r="D27" s="126"/>
      <c r="E27" s="11">
        <v>232</v>
      </c>
      <c r="F27" s="52" t="s">
        <v>19</v>
      </c>
      <c r="G27" s="53"/>
      <c r="H27" s="53"/>
      <c r="I27" s="23">
        <v>2400000</v>
      </c>
      <c r="J27" s="54"/>
      <c r="K27" s="54">
        <v>800000</v>
      </c>
      <c r="L27" s="54">
        <v>800000</v>
      </c>
      <c r="M27" s="54">
        <v>800000</v>
      </c>
      <c r="N27" s="54">
        <v>1600000</v>
      </c>
      <c r="O27" s="55">
        <v>800000</v>
      </c>
      <c r="P27" s="54">
        <v>800000</v>
      </c>
      <c r="Q27" s="55">
        <v>800000</v>
      </c>
      <c r="R27" s="56">
        <v>800000</v>
      </c>
      <c r="S27" s="57">
        <f>SUM(I27:R27)</f>
        <v>9600000</v>
      </c>
      <c r="T27" s="70"/>
      <c r="U27" s="119"/>
      <c r="W27" s="17"/>
    </row>
    <row r="28" spans="1:23" s="5" customFormat="1" ht="21.75" customHeight="1">
      <c r="A28" s="116">
        <v>7</v>
      </c>
      <c r="B28" s="117">
        <v>0</v>
      </c>
      <c r="C28" s="106">
        <v>1172299</v>
      </c>
      <c r="D28" s="126" t="s">
        <v>36</v>
      </c>
      <c r="E28" s="11">
        <v>112</v>
      </c>
      <c r="F28" s="48" t="s">
        <v>25</v>
      </c>
      <c r="G28" s="50">
        <v>5500000</v>
      </c>
      <c r="H28" s="50">
        <v>5500000</v>
      </c>
      <c r="I28" s="50">
        <v>5500000</v>
      </c>
      <c r="J28" s="50">
        <v>5500000</v>
      </c>
      <c r="K28" s="50">
        <v>5500000</v>
      </c>
      <c r="L28" s="50">
        <v>5500000</v>
      </c>
      <c r="M28" s="50">
        <v>5500000</v>
      </c>
      <c r="N28" s="50">
        <v>5500000</v>
      </c>
      <c r="O28" s="50">
        <v>5500000</v>
      </c>
      <c r="P28" s="50">
        <v>5500000</v>
      </c>
      <c r="Q28" s="50">
        <v>5500000</v>
      </c>
      <c r="R28" s="50">
        <v>5500000</v>
      </c>
      <c r="S28" s="51">
        <f>SUM(G28:R28)</f>
        <v>66000000</v>
      </c>
      <c r="T28" s="26"/>
      <c r="U28" s="119">
        <f>SUM(S28:T30)</f>
        <v>145776716</v>
      </c>
      <c r="W28" s="17"/>
    </row>
    <row r="29" spans="1:23" s="5" customFormat="1" ht="21.75" customHeight="1">
      <c r="A29" s="116"/>
      <c r="B29" s="117"/>
      <c r="C29" s="104"/>
      <c r="D29" s="126"/>
      <c r="E29" s="20">
        <v>113</v>
      </c>
      <c r="F29" s="29" t="s">
        <v>18</v>
      </c>
      <c r="G29" s="49">
        <v>4975132</v>
      </c>
      <c r="H29" s="49">
        <v>4975132</v>
      </c>
      <c r="I29" s="49">
        <v>4975132</v>
      </c>
      <c r="J29" s="49">
        <v>4975132</v>
      </c>
      <c r="K29" s="49">
        <v>4975132</v>
      </c>
      <c r="L29" s="49">
        <v>4975132</v>
      </c>
      <c r="M29" s="49">
        <v>4975132</v>
      </c>
      <c r="N29" s="49">
        <v>4975132</v>
      </c>
      <c r="O29" s="49">
        <v>4975132</v>
      </c>
      <c r="P29" s="49">
        <v>4975132</v>
      </c>
      <c r="Q29" s="49">
        <v>4975132</v>
      </c>
      <c r="R29" s="49">
        <v>4975132</v>
      </c>
      <c r="S29" s="64">
        <f>SUM(G29:R29)</f>
        <v>59701584</v>
      </c>
      <c r="T29" s="27">
        <v>10475132</v>
      </c>
      <c r="U29" s="119"/>
      <c r="W29" s="17"/>
    </row>
    <row r="30" spans="1:23" s="5" customFormat="1" ht="21.75" customHeight="1">
      <c r="A30" s="116"/>
      <c r="B30" s="117"/>
      <c r="C30" s="110"/>
      <c r="D30" s="126"/>
      <c r="E30" s="11">
        <v>232</v>
      </c>
      <c r="F30" s="52" t="s">
        <v>19</v>
      </c>
      <c r="G30" s="53"/>
      <c r="H30" s="53"/>
      <c r="I30" s="23">
        <v>2400000</v>
      </c>
      <c r="J30" s="54"/>
      <c r="K30" s="54">
        <v>800000</v>
      </c>
      <c r="L30" s="54">
        <v>800000</v>
      </c>
      <c r="M30" s="54">
        <v>800000</v>
      </c>
      <c r="N30" s="54">
        <v>1600000</v>
      </c>
      <c r="O30" s="55">
        <v>800000</v>
      </c>
      <c r="P30" s="54">
        <v>800000</v>
      </c>
      <c r="Q30" s="55">
        <v>800000</v>
      </c>
      <c r="R30" s="56">
        <v>800000</v>
      </c>
      <c r="S30" s="57">
        <f>SUM(I30:R30)</f>
        <v>9600000</v>
      </c>
      <c r="T30" s="70"/>
      <c r="U30" s="119"/>
      <c r="W30" s="17"/>
    </row>
    <row r="31" spans="1:23" s="5" customFormat="1" ht="21.75" customHeight="1">
      <c r="A31" s="116">
        <v>8</v>
      </c>
      <c r="B31" s="117">
        <v>0</v>
      </c>
      <c r="C31" s="106">
        <v>742278</v>
      </c>
      <c r="D31" s="126" t="s">
        <v>37</v>
      </c>
      <c r="E31" s="11">
        <v>112</v>
      </c>
      <c r="F31" s="48" t="s">
        <v>25</v>
      </c>
      <c r="G31" s="50">
        <v>5500000</v>
      </c>
      <c r="H31" s="50">
        <v>5500000</v>
      </c>
      <c r="I31" s="50">
        <v>5500000</v>
      </c>
      <c r="J31" s="50">
        <v>5500000</v>
      </c>
      <c r="K31" s="50">
        <v>5500000</v>
      </c>
      <c r="L31" s="50">
        <v>5500000</v>
      </c>
      <c r="M31" s="50">
        <v>5500000</v>
      </c>
      <c r="N31" s="50">
        <v>5500000</v>
      </c>
      <c r="O31" s="50">
        <v>5500000</v>
      </c>
      <c r="P31" s="50">
        <v>5500000</v>
      </c>
      <c r="Q31" s="50">
        <v>5500000</v>
      </c>
      <c r="R31" s="50">
        <v>5500000</v>
      </c>
      <c r="S31" s="51">
        <f>SUM(G31:R31)</f>
        <v>66000000</v>
      </c>
      <c r="T31" s="26"/>
      <c r="U31" s="119">
        <f>SUM(S31:T33)</f>
        <v>145776716</v>
      </c>
      <c r="W31" s="17"/>
    </row>
    <row r="32" spans="1:23" s="5" customFormat="1" ht="21.75" customHeight="1">
      <c r="A32" s="116"/>
      <c r="B32" s="117"/>
      <c r="C32" s="104"/>
      <c r="D32" s="126"/>
      <c r="E32" s="20">
        <v>113</v>
      </c>
      <c r="F32" s="29" t="s">
        <v>18</v>
      </c>
      <c r="G32" s="49">
        <v>4975132</v>
      </c>
      <c r="H32" s="49">
        <v>4975132</v>
      </c>
      <c r="I32" s="49">
        <v>4975132</v>
      </c>
      <c r="J32" s="49">
        <v>4975132</v>
      </c>
      <c r="K32" s="49">
        <v>4975132</v>
      </c>
      <c r="L32" s="49">
        <v>4975132</v>
      </c>
      <c r="M32" s="49">
        <v>4975132</v>
      </c>
      <c r="N32" s="49">
        <v>4975132</v>
      </c>
      <c r="O32" s="49">
        <v>4975132</v>
      </c>
      <c r="P32" s="49">
        <v>4975132</v>
      </c>
      <c r="Q32" s="49">
        <v>4975132</v>
      </c>
      <c r="R32" s="49">
        <v>4975132</v>
      </c>
      <c r="S32" s="64">
        <f>SUM(G32:R32)</f>
        <v>59701584</v>
      </c>
      <c r="T32" s="27">
        <v>10475132</v>
      </c>
      <c r="U32" s="119"/>
      <c r="W32" s="17"/>
    </row>
    <row r="33" spans="1:23" s="5" customFormat="1" ht="21.75" customHeight="1">
      <c r="A33" s="116"/>
      <c r="B33" s="117"/>
      <c r="C33" s="110"/>
      <c r="D33" s="126"/>
      <c r="E33" s="11">
        <v>232</v>
      </c>
      <c r="F33" s="52" t="s">
        <v>19</v>
      </c>
      <c r="G33" s="53"/>
      <c r="H33" s="53"/>
      <c r="I33" s="23">
        <v>2400000</v>
      </c>
      <c r="J33" s="54"/>
      <c r="K33" s="54">
        <v>800000</v>
      </c>
      <c r="L33" s="54">
        <v>800000</v>
      </c>
      <c r="M33" s="54">
        <v>800000</v>
      </c>
      <c r="N33" s="54">
        <v>1600000</v>
      </c>
      <c r="O33" s="55">
        <v>800000</v>
      </c>
      <c r="P33" s="54">
        <v>800000</v>
      </c>
      <c r="Q33" s="55">
        <v>800000</v>
      </c>
      <c r="R33" s="56">
        <v>800000</v>
      </c>
      <c r="S33" s="57">
        <f>SUM(I33:R33)</f>
        <v>9600000</v>
      </c>
      <c r="T33" s="27"/>
      <c r="U33" s="119"/>
      <c r="W33" s="17"/>
    </row>
    <row r="34" spans="1:23" s="5" customFormat="1" ht="21.75" customHeight="1">
      <c r="A34" s="116">
        <v>9</v>
      </c>
      <c r="B34" s="117">
        <v>0</v>
      </c>
      <c r="C34" s="106">
        <v>3677993</v>
      </c>
      <c r="D34" s="126" t="s">
        <v>38</v>
      </c>
      <c r="E34" s="11">
        <v>112</v>
      </c>
      <c r="F34" s="48" t="s">
        <v>25</v>
      </c>
      <c r="G34" s="50">
        <v>5500000</v>
      </c>
      <c r="H34" s="50">
        <v>5500000</v>
      </c>
      <c r="I34" s="50">
        <v>5500000</v>
      </c>
      <c r="J34" s="50">
        <v>5500000</v>
      </c>
      <c r="K34" s="50">
        <v>5500000</v>
      </c>
      <c r="L34" s="50">
        <v>5500000</v>
      </c>
      <c r="M34" s="50">
        <v>5500000</v>
      </c>
      <c r="N34" s="50">
        <v>5500000</v>
      </c>
      <c r="O34" s="50">
        <v>5500000</v>
      </c>
      <c r="P34" s="50">
        <v>5500000</v>
      </c>
      <c r="Q34" s="50">
        <v>5500000</v>
      </c>
      <c r="R34" s="50">
        <v>5500000</v>
      </c>
      <c r="S34" s="51">
        <f>SUM(G34:R34)</f>
        <v>66000000</v>
      </c>
      <c r="T34" s="26"/>
      <c r="U34" s="119">
        <f>SUM(S34:T36)</f>
        <v>145776716</v>
      </c>
      <c r="W34" s="17"/>
    </row>
    <row r="35" spans="1:23" s="5" customFormat="1" ht="21.75" customHeight="1">
      <c r="A35" s="116"/>
      <c r="B35" s="117"/>
      <c r="C35" s="104"/>
      <c r="D35" s="126"/>
      <c r="E35" s="20">
        <v>113</v>
      </c>
      <c r="F35" s="29" t="s">
        <v>18</v>
      </c>
      <c r="G35" s="49">
        <v>4975132</v>
      </c>
      <c r="H35" s="49">
        <v>4975132</v>
      </c>
      <c r="I35" s="49">
        <v>4975132</v>
      </c>
      <c r="J35" s="49">
        <v>4975132</v>
      </c>
      <c r="K35" s="49">
        <v>4975132</v>
      </c>
      <c r="L35" s="49">
        <v>4975132</v>
      </c>
      <c r="M35" s="49">
        <v>4975132</v>
      </c>
      <c r="N35" s="49">
        <v>4975132</v>
      </c>
      <c r="O35" s="49">
        <v>4975132</v>
      </c>
      <c r="P35" s="49">
        <v>4975132</v>
      </c>
      <c r="Q35" s="49">
        <v>4975132</v>
      </c>
      <c r="R35" s="49">
        <v>4975132</v>
      </c>
      <c r="S35" s="64">
        <f>SUM(G35:R35)</f>
        <v>59701584</v>
      </c>
      <c r="T35" s="27">
        <v>10475132</v>
      </c>
      <c r="U35" s="119"/>
      <c r="W35" s="17"/>
    </row>
    <row r="36" spans="1:23" s="5" customFormat="1" ht="21.75" customHeight="1">
      <c r="A36" s="116"/>
      <c r="B36" s="117"/>
      <c r="C36" s="110"/>
      <c r="D36" s="126"/>
      <c r="E36" s="11">
        <v>232</v>
      </c>
      <c r="F36" s="52" t="s">
        <v>19</v>
      </c>
      <c r="G36" s="53"/>
      <c r="H36" s="53"/>
      <c r="I36" s="23">
        <v>2400000</v>
      </c>
      <c r="J36" s="54"/>
      <c r="K36" s="54">
        <v>800000</v>
      </c>
      <c r="L36" s="54">
        <v>800000</v>
      </c>
      <c r="M36" s="54">
        <v>800000</v>
      </c>
      <c r="N36" s="54">
        <v>1600000</v>
      </c>
      <c r="O36" s="55">
        <v>800000</v>
      </c>
      <c r="P36" s="54">
        <v>800000</v>
      </c>
      <c r="Q36" s="55">
        <v>800000</v>
      </c>
      <c r="R36" s="56">
        <v>800000</v>
      </c>
      <c r="S36" s="57">
        <f>SUM(I36:R36)</f>
        <v>9600000</v>
      </c>
      <c r="T36" s="70"/>
      <c r="U36" s="119"/>
      <c r="W36" s="17"/>
    </row>
    <row r="37" spans="1:23" s="5" customFormat="1" ht="21.75" customHeight="1">
      <c r="A37" s="116">
        <v>10</v>
      </c>
      <c r="B37" s="117">
        <v>0</v>
      </c>
      <c r="C37" s="106">
        <v>4742112</v>
      </c>
      <c r="D37" s="126" t="s">
        <v>39</v>
      </c>
      <c r="E37" s="11">
        <v>112</v>
      </c>
      <c r="F37" s="48" t="s">
        <v>25</v>
      </c>
      <c r="G37" s="50">
        <v>5500000</v>
      </c>
      <c r="H37" s="50">
        <v>5500000</v>
      </c>
      <c r="I37" s="50">
        <v>5500000</v>
      </c>
      <c r="J37" s="50">
        <v>5500000</v>
      </c>
      <c r="K37" s="50">
        <v>5500000</v>
      </c>
      <c r="L37" s="50">
        <v>5500000</v>
      </c>
      <c r="M37" s="50">
        <v>5500000</v>
      </c>
      <c r="N37" s="50">
        <v>5500000</v>
      </c>
      <c r="O37" s="50">
        <v>5500000</v>
      </c>
      <c r="P37" s="50">
        <v>5500000</v>
      </c>
      <c r="Q37" s="50">
        <v>5500000</v>
      </c>
      <c r="R37" s="50">
        <v>5500000</v>
      </c>
      <c r="S37" s="51">
        <f>SUM(G37:R37)</f>
        <v>66000000</v>
      </c>
      <c r="T37" s="27"/>
      <c r="U37" s="119">
        <f>SUM(S37:T39)</f>
        <v>145776716</v>
      </c>
      <c r="W37" s="17"/>
    </row>
    <row r="38" spans="1:23" s="5" customFormat="1" ht="21.75" customHeight="1">
      <c r="A38" s="116"/>
      <c r="B38" s="117"/>
      <c r="C38" s="104"/>
      <c r="D38" s="126"/>
      <c r="E38" s="20">
        <v>113</v>
      </c>
      <c r="F38" s="29" t="s">
        <v>18</v>
      </c>
      <c r="G38" s="49">
        <v>4975132</v>
      </c>
      <c r="H38" s="49">
        <v>4975132</v>
      </c>
      <c r="I38" s="49">
        <v>4975132</v>
      </c>
      <c r="J38" s="49">
        <v>4975132</v>
      </c>
      <c r="K38" s="49">
        <v>4975132</v>
      </c>
      <c r="L38" s="49">
        <v>4975132</v>
      </c>
      <c r="M38" s="49">
        <v>4975132</v>
      </c>
      <c r="N38" s="49">
        <v>4975132</v>
      </c>
      <c r="O38" s="49">
        <v>4975132</v>
      </c>
      <c r="P38" s="49">
        <v>4975132</v>
      </c>
      <c r="Q38" s="49">
        <v>4975132</v>
      </c>
      <c r="R38" s="49">
        <v>4975132</v>
      </c>
      <c r="S38" s="64">
        <f>SUM(G38:R38)</f>
        <v>59701584</v>
      </c>
      <c r="T38" s="27">
        <v>10475132</v>
      </c>
      <c r="U38" s="119"/>
      <c r="W38" s="17"/>
    </row>
    <row r="39" spans="1:23" s="5" customFormat="1" ht="21.75" customHeight="1">
      <c r="A39" s="116"/>
      <c r="B39" s="117"/>
      <c r="C39" s="110"/>
      <c r="D39" s="126"/>
      <c r="E39" s="11">
        <v>232</v>
      </c>
      <c r="F39" s="52" t="s">
        <v>19</v>
      </c>
      <c r="G39" s="53"/>
      <c r="H39" s="53"/>
      <c r="I39" s="23">
        <v>2400000</v>
      </c>
      <c r="J39" s="54"/>
      <c r="K39" s="54">
        <v>800000</v>
      </c>
      <c r="L39" s="54">
        <v>800000</v>
      </c>
      <c r="M39" s="54">
        <v>800000</v>
      </c>
      <c r="N39" s="54">
        <v>1600000</v>
      </c>
      <c r="O39" s="55">
        <v>800000</v>
      </c>
      <c r="P39" s="54">
        <v>800000</v>
      </c>
      <c r="Q39" s="55">
        <v>800000</v>
      </c>
      <c r="R39" s="56">
        <v>800000</v>
      </c>
      <c r="S39" s="57">
        <f>SUM(I39:R39)</f>
        <v>9600000</v>
      </c>
      <c r="T39" s="70"/>
      <c r="U39" s="119"/>
      <c r="W39" s="17"/>
    </row>
    <row r="40" spans="1:23" s="5" customFormat="1" ht="21.75" customHeight="1">
      <c r="A40" s="116">
        <v>11</v>
      </c>
      <c r="B40" s="117">
        <v>0</v>
      </c>
      <c r="C40" s="106">
        <v>2199959</v>
      </c>
      <c r="D40" s="126" t="s">
        <v>40</v>
      </c>
      <c r="E40" s="11">
        <v>112</v>
      </c>
      <c r="F40" s="48" t="s">
        <v>25</v>
      </c>
      <c r="G40" s="50">
        <v>5500000</v>
      </c>
      <c r="H40" s="50">
        <v>5500000</v>
      </c>
      <c r="I40" s="50">
        <v>5500000</v>
      </c>
      <c r="J40" s="50">
        <v>5500000</v>
      </c>
      <c r="K40" s="50">
        <v>5500000</v>
      </c>
      <c r="L40" s="50">
        <v>5500000</v>
      </c>
      <c r="M40" s="50">
        <v>5500000</v>
      </c>
      <c r="N40" s="50">
        <v>5500000</v>
      </c>
      <c r="O40" s="50">
        <v>5500000</v>
      </c>
      <c r="P40" s="50">
        <v>5500000</v>
      </c>
      <c r="Q40" s="50">
        <v>5500000</v>
      </c>
      <c r="R40" s="50">
        <v>5500000</v>
      </c>
      <c r="S40" s="51">
        <f>SUM(G40:R40)</f>
        <v>66000000</v>
      </c>
      <c r="T40" s="26"/>
      <c r="U40" s="119">
        <f>SUM(S40:T42)</f>
        <v>145776716</v>
      </c>
      <c r="W40" s="17"/>
    </row>
    <row r="41" spans="1:23" s="5" customFormat="1" ht="21.75" customHeight="1">
      <c r="A41" s="116"/>
      <c r="B41" s="117"/>
      <c r="C41" s="104"/>
      <c r="D41" s="126"/>
      <c r="E41" s="20">
        <v>113</v>
      </c>
      <c r="F41" s="29" t="s">
        <v>18</v>
      </c>
      <c r="G41" s="49">
        <v>4975132</v>
      </c>
      <c r="H41" s="49">
        <v>4975132</v>
      </c>
      <c r="I41" s="49">
        <v>4975132</v>
      </c>
      <c r="J41" s="49">
        <v>4975132</v>
      </c>
      <c r="K41" s="49">
        <v>4975132</v>
      </c>
      <c r="L41" s="49">
        <v>4975132</v>
      </c>
      <c r="M41" s="49">
        <v>4975132</v>
      </c>
      <c r="N41" s="49">
        <v>4975132</v>
      </c>
      <c r="O41" s="49">
        <v>4975132</v>
      </c>
      <c r="P41" s="49">
        <v>4975132</v>
      </c>
      <c r="Q41" s="49">
        <v>4975132</v>
      </c>
      <c r="R41" s="49">
        <v>4975132</v>
      </c>
      <c r="S41" s="64">
        <f>SUM(G41:R41)</f>
        <v>59701584</v>
      </c>
      <c r="T41" s="27">
        <v>10475132</v>
      </c>
      <c r="U41" s="119"/>
      <c r="W41" s="17"/>
    </row>
    <row r="42" spans="1:23" s="5" customFormat="1" ht="21.75" customHeight="1">
      <c r="A42" s="116"/>
      <c r="B42" s="117"/>
      <c r="C42" s="110"/>
      <c r="D42" s="126"/>
      <c r="E42" s="11">
        <v>232</v>
      </c>
      <c r="F42" s="52" t="s">
        <v>19</v>
      </c>
      <c r="G42" s="53"/>
      <c r="H42" s="53"/>
      <c r="I42" s="23">
        <v>2400000</v>
      </c>
      <c r="J42" s="54"/>
      <c r="K42" s="54">
        <v>800000</v>
      </c>
      <c r="L42" s="54">
        <v>800000</v>
      </c>
      <c r="M42" s="54">
        <v>800000</v>
      </c>
      <c r="N42" s="54">
        <v>1600000</v>
      </c>
      <c r="O42" s="55">
        <v>800000</v>
      </c>
      <c r="P42" s="54">
        <v>800000</v>
      </c>
      <c r="Q42" s="55">
        <v>800000</v>
      </c>
      <c r="R42" s="56">
        <v>800000</v>
      </c>
      <c r="S42" s="57">
        <f>SUM(I42:R42)</f>
        <v>9600000</v>
      </c>
      <c r="T42" s="27"/>
      <c r="U42" s="119"/>
      <c r="W42" s="17"/>
    </row>
    <row r="43" spans="1:23" s="5" customFormat="1" ht="21.75" customHeight="1">
      <c r="A43" s="116">
        <v>12</v>
      </c>
      <c r="B43" s="117">
        <v>0</v>
      </c>
      <c r="C43" s="106">
        <v>3399672</v>
      </c>
      <c r="D43" s="126" t="s">
        <v>42</v>
      </c>
      <c r="E43" s="11">
        <v>111</v>
      </c>
      <c r="F43" s="48" t="s">
        <v>17</v>
      </c>
      <c r="G43" s="50">
        <v>21000000</v>
      </c>
      <c r="H43" s="50">
        <v>21000000</v>
      </c>
      <c r="I43" s="50">
        <v>21000000</v>
      </c>
      <c r="J43" s="50">
        <v>21000000</v>
      </c>
      <c r="K43" s="50">
        <v>21000000</v>
      </c>
      <c r="L43" s="50">
        <v>21000000</v>
      </c>
      <c r="M43" s="50">
        <v>21000000</v>
      </c>
      <c r="N43" s="50">
        <v>5500000</v>
      </c>
      <c r="O43" s="50">
        <v>5500000</v>
      </c>
      <c r="P43" s="50">
        <v>5500000</v>
      </c>
      <c r="Q43" s="50">
        <v>5500000</v>
      </c>
      <c r="R43" s="50">
        <v>5500000</v>
      </c>
      <c r="S43" s="51">
        <f>SUM(G43:R43)</f>
        <v>174500000</v>
      </c>
      <c r="T43" s="26"/>
      <c r="U43" s="119">
        <f>SUM(S43:T46)</f>
        <v>257447825</v>
      </c>
      <c r="W43" s="17"/>
    </row>
    <row r="44" spans="1:23" s="5" customFormat="1" ht="21.75" customHeight="1">
      <c r="A44" s="116"/>
      <c r="B44" s="117"/>
      <c r="C44" s="104"/>
      <c r="D44" s="126"/>
      <c r="E44" s="11">
        <v>112</v>
      </c>
      <c r="F44" s="73" t="s">
        <v>25</v>
      </c>
      <c r="G44" s="49"/>
      <c r="H44" s="50"/>
      <c r="I44" s="50"/>
      <c r="J44" s="50"/>
      <c r="K44" s="50"/>
      <c r="L44" s="50"/>
      <c r="M44" s="50"/>
      <c r="N44" s="49">
        <v>4975132</v>
      </c>
      <c r="O44" s="49">
        <v>4975132</v>
      </c>
      <c r="P44" s="49">
        <v>4975132</v>
      </c>
      <c r="Q44" s="49">
        <v>4975132</v>
      </c>
      <c r="R44" s="49">
        <v>4975132</v>
      </c>
      <c r="S44" s="51">
        <f>SUM(G44:R44)</f>
        <v>24875660</v>
      </c>
      <c r="T44" s="27">
        <v>18972165</v>
      </c>
      <c r="U44" s="119"/>
      <c r="W44" s="17"/>
    </row>
    <row r="45" spans="1:23" s="5" customFormat="1" ht="21.75" customHeight="1">
      <c r="A45" s="116"/>
      <c r="B45" s="117"/>
      <c r="C45" s="104"/>
      <c r="D45" s="126"/>
      <c r="E45" s="20">
        <v>113</v>
      </c>
      <c r="F45" s="29" t="s">
        <v>18</v>
      </c>
      <c r="G45" s="74">
        <v>5000000</v>
      </c>
      <c r="H45" s="50">
        <v>5000000</v>
      </c>
      <c r="I45" s="50">
        <v>5000000</v>
      </c>
      <c r="J45" s="50">
        <v>5000000</v>
      </c>
      <c r="K45" s="50">
        <v>5000000</v>
      </c>
      <c r="L45" s="50">
        <v>5000000</v>
      </c>
      <c r="M45" s="50">
        <v>5000000</v>
      </c>
      <c r="O45" s="49"/>
      <c r="P45" s="49"/>
      <c r="Q45" s="49"/>
      <c r="R45" s="49"/>
      <c r="S45" s="64">
        <f>SUM(G45:R45)</f>
        <v>35000000</v>
      </c>
      <c r="T45" s="27"/>
      <c r="U45" s="119"/>
      <c r="W45" s="17"/>
    </row>
    <row r="46" spans="1:23" s="5" customFormat="1" ht="21.75" customHeight="1">
      <c r="A46" s="116"/>
      <c r="B46" s="117"/>
      <c r="C46" s="110"/>
      <c r="D46" s="126"/>
      <c r="E46" s="11">
        <v>232</v>
      </c>
      <c r="F46" s="52" t="s">
        <v>19</v>
      </c>
      <c r="G46" s="53"/>
      <c r="H46" s="53"/>
      <c r="I46" s="23"/>
      <c r="J46" s="54"/>
      <c r="K46" s="54"/>
      <c r="L46" s="54">
        <v>100000</v>
      </c>
      <c r="M46" s="54"/>
      <c r="N46" s="54"/>
      <c r="O46" s="55">
        <v>1600000</v>
      </c>
      <c r="P46" s="54">
        <v>1600000</v>
      </c>
      <c r="Q46" s="55"/>
      <c r="R46" s="56">
        <v>800000</v>
      </c>
      <c r="S46" s="57">
        <f>SUM(G46:R46)</f>
        <v>4100000</v>
      </c>
      <c r="T46" s="27"/>
      <c r="U46" s="119"/>
      <c r="W46" s="17"/>
    </row>
    <row r="47" spans="1:23" s="5" customFormat="1" ht="21.75" customHeight="1">
      <c r="A47" s="116">
        <v>13</v>
      </c>
      <c r="B47" s="117">
        <v>0</v>
      </c>
      <c r="C47" s="106">
        <v>1846697</v>
      </c>
      <c r="D47" s="126" t="s">
        <v>41</v>
      </c>
      <c r="E47" s="11">
        <v>112</v>
      </c>
      <c r="F47" s="48" t="s">
        <v>25</v>
      </c>
      <c r="G47" s="50">
        <v>5500000</v>
      </c>
      <c r="H47" s="50">
        <v>5500000</v>
      </c>
      <c r="I47" s="50">
        <v>5500000</v>
      </c>
      <c r="J47" s="50">
        <v>5500000</v>
      </c>
      <c r="K47" s="50">
        <v>5500000</v>
      </c>
      <c r="L47" s="50">
        <v>5500000</v>
      </c>
      <c r="M47" s="50">
        <v>5500000</v>
      </c>
      <c r="N47" s="50"/>
      <c r="O47" s="50"/>
      <c r="P47" s="50"/>
      <c r="Q47" s="50"/>
      <c r="R47" s="50"/>
      <c r="S47" s="51">
        <f>SUM(G47:M47)</f>
        <v>38500000</v>
      </c>
      <c r="T47" s="75"/>
      <c r="U47" s="119">
        <f>SUM(S47:T49)</f>
        <v>84236418</v>
      </c>
      <c r="W47" s="17"/>
    </row>
    <row r="48" spans="1:23" s="5" customFormat="1" ht="21.75" customHeight="1">
      <c r="A48" s="116"/>
      <c r="B48" s="117"/>
      <c r="C48" s="104"/>
      <c r="D48" s="126"/>
      <c r="E48" s="20">
        <v>113</v>
      </c>
      <c r="F48" s="29" t="s">
        <v>18</v>
      </c>
      <c r="G48" s="49">
        <v>4975132</v>
      </c>
      <c r="H48" s="49">
        <v>4975132</v>
      </c>
      <c r="I48" s="49">
        <v>4975132</v>
      </c>
      <c r="J48" s="49">
        <v>4975132</v>
      </c>
      <c r="K48" s="49">
        <v>4975132</v>
      </c>
      <c r="L48" s="49">
        <v>4975132</v>
      </c>
      <c r="M48" s="49">
        <v>4975132</v>
      </c>
      <c r="N48" s="49"/>
      <c r="O48" s="49"/>
      <c r="P48" s="49"/>
      <c r="Q48" s="49"/>
      <c r="R48" s="49"/>
      <c r="S48" s="64">
        <f>SUM(G48:R48)</f>
        <v>34825924</v>
      </c>
      <c r="T48" s="27">
        <v>6110494</v>
      </c>
      <c r="U48" s="119"/>
      <c r="W48" s="17"/>
    </row>
    <row r="49" spans="1:23" s="5" customFormat="1" ht="21.75" customHeight="1">
      <c r="A49" s="116"/>
      <c r="B49" s="117"/>
      <c r="C49" s="110"/>
      <c r="D49" s="126"/>
      <c r="E49" s="11">
        <v>232</v>
      </c>
      <c r="F49" s="52" t="s">
        <v>19</v>
      </c>
      <c r="G49" s="53"/>
      <c r="H49" s="53"/>
      <c r="I49" s="23">
        <v>1600000</v>
      </c>
      <c r="J49" s="54">
        <v>800000</v>
      </c>
      <c r="K49" s="54">
        <v>1600000</v>
      </c>
      <c r="L49" s="54">
        <v>800000</v>
      </c>
      <c r="M49" s="54"/>
      <c r="N49" s="54"/>
      <c r="O49" s="55"/>
      <c r="P49" s="54"/>
      <c r="Q49" s="55"/>
      <c r="R49" s="56"/>
      <c r="S49" s="57">
        <f>SUM(G49:R49)</f>
        <v>4800000</v>
      </c>
      <c r="T49" s="27"/>
      <c r="U49" s="119"/>
      <c r="W49" s="17"/>
    </row>
    <row r="50" spans="1:23" s="5" customFormat="1" ht="21.75" customHeight="1">
      <c r="A50" s="116">
        <v>14</v>
      </c>
      <c r="B50" s="117">
        <v>0</v>
      </c>
      <c r="C50" s="106">
        <v>1228181</v>
      </c>
      <c r="D50" s="126" t="s">
        <v>43</v>
      </c>
      <c r="E50" s="11">
        <v>111</v>
      </c>
      <c r="F50" s="48" t="s">
        <v>17</v>
      </c>
      <c r="G50" s="50"/>
      <c r="H50" s="50"/>
      <c r="I50" s="50"/>
      <c r="J50" s="50"/>
      <c r="K50" s="50"/>
      <c r="L50" s="50"/>
      <c r="M50" s="50"/>
      <c r="N50" s="50">
        <v>21000000</v>
      </c>
      <c r="O50" s="50">
        <v>21000000</v>
      </c>
      <c r="P50" s="50">
        <v>21000000</v>
      </c>
      <c r="Q50" s="50">
        <v>21000000</v>
      </c>
      <c r="R50" s="50">
        <v>21000000</v>
      </c>
      <c r="S50" s="51">
        <f>SUM(G50:R50)</f>
        <v>105000000</v>
      </c>
      <c r="T50" s="26"/>
      <c r="U50" s="119">
        <f>SUM(S50:T52)</f>
        <v>141392473</v>
      </c>
      <c r="W50" s="17"/>
    </row>
    <row r="51" spans="1:23" s="5" customFormat="1" ht="21.75" customHeight="1">
      <c r="A51" s="116"/>
      <c r="B51" s="117"/>
      <c r="C51" s="104"/>
      <c r="D51" s="126"/>
      <c r="E51" s="20">
        <v>113</v>
      </c>
      <c r="F51" s="29" t="s">
        <v>18</v>
      </c>
      <c r="G51" s="49"/>
      <c r="H51" s="49"/>
      <c r="I51" s="49"/>
      <c r="J51" s="49"/>
      <c r="K51" s="49"/>
      <c r="L51" s="49"/>
      <c r="M51" s="49"/>
      <c r="N51" s="49">
        <v>5000000</v>
      </c>
      <c r="O51" s="49">
        <v>5000000</v>
      </c>
      <c r="P51" s="49">
        <v>5000000</v>
      </c>
      <c r="Q51" s="49">
        <v>5000000</v>
      </c>
      <c r="R51" s="49">
        <v>5000000</v>
      </c>
      <c r="S51" s="64">
        <f>SUM(G51:R51)</f>
        <v>25000000</v>
      </c>
      <c r="T51" s="27">
        <v>11392473</v>
      </c>
      <c r="U51" s="119"/>
      <c r="W51" s="17"/>
    </row>
    <row r="52" spans="1:23" s="5" customFormat="1" ht="21.75" customHeight="1">
      <c r="A52" s="116"/>
      <c r="B52" s="117"/>
      <c r="C52" s="110"/>
      <c r="D52" s="126"/>
      <c r="E52" s="11">
        <v>232</v>
      </c>
      <c r="F52" s="52" t="s">
        <v>19</v>
      </c>
      <c r="G52" s="53"/>
      <c r="H52" s="53"/>
      <c r="I52" s="23"/>
      <c r="J52" s="54"/>
      <c r="K52" s="54"/>
      <c r="L52" s="54"/>
      <c r="M52" s="54"/>
      <c r="N52" s="54"/>
      <c r="O52" s="55"/>
      <c r="P52" s="54"/>
      <c r="Q52" s="55"/>
      <c r="R52" s="56" t="s">
        <v>128</v>
      </c>
      <c r="S52" s="57"/>
      <c r="T52" s="27"/>
      <c r="U52" s="119"/>
      <c r="W52" s="17"/>
    </row>
    <row r="53" spans="1:23" s="5" customFormat="1" ht="21.75" customHeight="1">
      <c r="A53" s="116">
        <v>15</v>
      </c>
      <c r="B53" s="117">
        <v>0</v>
      </c>
      <c r="C53" s="106">
        <v>3383421</v>
      </c>
      <c r="D53" s="126" t="s">
        <v>44</v>
      </c>
      <c r="E53" s="11">
        <v>112</v>
      </c>
      <c r="F53" s="48" t="s">
        <v>17</v>
      </c>
      <c r="G53" s="50">
        <v>2112562</v>
      </c>
      <c r="H53" s="50">
        <v>2112562</v>
      </c>
      <c r="I53" s="50">
        <v>2112562</v>
      </c>
      <c r="J53" s="50">
        <v>2112562</v>
      </c>
      <c r="K53" s="50">
        <v>2112562</v>
      </c>
      <c r="L53" s="50">
        <v>2112562</v>
      </c>
      <c r="M53" s="50">
        <v>2112562</v>
      </c>
      <c r="N53" s="50">
        <v>2112562</v>
      </c>
      <c r="O53" s="50">
        <v>2112562</v>
      </c>
      <c r="P53" s="50">
        <v>2112562</v>
      </c>
      <c r="Q53" s="50">
        <v>2112562</v>
      </c>
      <c r="R53" s="50">
        <v>2112562</v>
      </c>
      <c r="S53" s="51">
        <f>SUM(G53:R53)</f>
        <v>25350744</v>
      </c>
      <c r="T53" s="26"/>
      <c r="U53" s="119">
        <f>SUM(S53:T55)</f>
        <v>32707056</v>
      </c>
      <c r="W53" s="17"/>
    </row>
    <row r="54" spans="1:23" s="5" customFormat="1" ht="21.75" customHeight="1">
      <c r="A54" s="116"/>
      <c r="B54" s="117"/>
      <c r="C54" s="104"/>
      <c r="D54" s="126"/>
      <c r="E54" s="20">
        <v>133</v>
      </c>
      <c r="F54" s="29" t="s">
        <v>45</v>
      </c>
      <c r="G54" s="49">
        <v>250000</v>
      </c>
      <c r="H54" s="49">
        <v>250000</v>
      </c>
      <c r="I54" s="49">
        <v>250000</v>
      </c>
      <c r="J54" s="49">
        <v>250000</v>
      </c>
      <c r="K54" s="49">
        <v>250000</v>
      </c>
      <c r="L54" s="49">
        <v>250000</v>
      </c>
      <c r="M54" s="49">
        <v>250000</v>
      </c>
      <c r="N54" s="49">
        <v>275000</v>
      </c>
      <c r="O54" s="49">
        <v>700000</v>
      </c>
      <c r="P54" s="49">
        <v>700000</v>
      </c>
      <c r="Q54" s="49">
        <v>700000</v>
      </c>
      <c r="R54" s="49">
        <v>700000</v>
      </c>
      <c r="S54" s="64">
        <f>SUM(G54:R54)</f>
        <v>4825000</v>
      </c>
      <c r="T54" s="27">
        <v>2531312</v>
      </c>
      <c r="U54" s="119"/>
      <c r="W54" s="17"/>
    </row>
    <row r="55" spans="1:23" s="5" customFormat="1" ht="21.75" customHeight="1">
      <c r="A55" s="116"/>
      <c r="B55" s="117"/>
      <c r="C55" s="110"/>
      <c r="D55" s="126"/>
      <c r="E55" s="11">
        <v>232</v>
      </c>
      <c r="F55" s="52" t="s">
        <v>19</v>
      </c>
      <c r="G55" s="53"/>
      <c r="H55" s="53"/>
      <c r="I55" s="23"/>
      <c r="J55" s="54"/>
      <c r="K55" s="54"/>
      <c r="L55" s="54"/>
      <c r="M55" s="54"/>
      <c r="N55" s="54"/>
      <c r="O55" s="55"/>
      <c r="P55" s="54"/>
      <c r="Q55" s="55"/>
      <c r="R55" s="56"/>
      <c r="S55" s="57"/>
      <c r="T55" s="27"/>
      <c r="U55" s="119"/>
      <c r="W55" s="17"/>
    </row>
    <row r="56" spans="1:23" s="5" customFormat="1" ht="21.75" customHeight="1">
      <c r="A56" s="116">
        <v>16</v>
      </c>
      <c r="B56" s="117">
        <v>0</v>
      </c>
      <c r="C56" s="106">
        <v>4364362</v>
      </c>
      <c r="D56" s="126" t="s">
        <v>46</v>
      </c>
      <c r="E56" s="11">
        <v>112</v>
      </c>
      <c r="F56" s="48" t="s">
        <v>17</v>
      </c>
      <c r="G56" s="50">
        <v>2112562</v>
      </c>
      <c r="H56" s="50">
        <v>2112562</v>
      </c>
      <c r="I56" s="50">
        <v>2112562</v>
      </c>
      <c r="J56" s="50">
        <v>2112562</v>
      </c>
      <c r="K56" s="50">
        <v>2112562</v>
      </c>
      <c r="L56" s="50">
        <v>2112562</v>
      </c>
      <c r="M56" s="50">
        <v>2112562</v>
      </c>
      <c r="N56" s="50">
        <v>2112562</v>
      </c>
      <c r="O56" s="50">
        <v>2112562</v>
      </c>
      <c r="P56" s="50">
        <v>2112562</v>
      </c>
      <c r="Q56" s="50">
        <v>2112562</v>
      </c>
      <c r="R56" s="50">
        <v>2112562</v>
      </c>
      <c r="S56" s="51">
        <f>SUM(G56:R56)</f>
        <v>25350744</v>
      </c>
      <c r="T56" s="26"/>
      <c r="U56" s="119">
        <f>SUM(U53)</f>
        <v>32707056</v>
      </c>
      <c r="W56" s="17"/>
    </row>
    <row r="57" spans="1:23" s="5" customFormat="1" ht="21.75" customHeight="1">
      <c r="A57" s="116"/>
      <c r="B57" s="117"/>
      <c r="C57" s="104"/>
      <c r="D57" s="126"/>
      <c r="E57" s="20">
        <v>133</v>
      </c>
      <c r="F57" s="29" t="s">
        <v>45</v>
      </c>
      <c r="G57" s="49"/>
      <c r="H57" s="49"/>
      <c r="I57" s="49"/>
      <c r="J57" s="49"/>
      <c r="K57" s="49"/>
      <c r="L57" s="49"/>
      <c r="M57" s="49"/>
      <c r="N57" s="49">
        <v>300000</v>
      </c>
      <c r="O57" s="49">
        <v>300000</v>
      </c>
      <c r="P57" s="49">
        <v>300000</v>
      </c>
      <c r="Q57" s="49">
        <v>300000</v>
      </c>
      <c r="R57" s="49">
        <v>300000</v>
      </c>
      <c r="S57" s="64">
        <f>SUM(N57:R57)</f>
        <v>1500000</v>
      </c>
      <c r="T57" s="27">
        <v>2337462</v>
      </c>
      <c r="U57" s="119"/>
      <c r="W57" s="17"/>
    </row>
    <row r="58" spans="1:23" s="5" customFormat="1" ht="21.75" customHeight="1">
      <c r="A58" s="116"/>
      <c r="B58" s="117"/>
      <c r="C58" s="110"/>
      <c r="D58" s="126"/>
      <c r="E58" s="11">
        <v>232</v>
      </c>
      <c r="F58" s="52" t="s">
        <v>19</v>
      </c>
      <c r="G58" s="53"/>
      <c r="H58" s="53"/>
      <c r="I58" s="23"/>
      <c r="J58" s="54"/>
      <c r="K58" s="54"/>
      <c r="L58" s="54"/>
      <c r="M58" s="54"/>
      <c r="N58" s="54"/>
      <c r="O58" s="55"/>
      <c r="P58" s="54"/>
      <c r="Q58" s="55"/>
      <c r="R58" s="56"/>
      <c r="S58" s="57"/>
      <c r="T58" s="27"/>
      <c r="U58" s="119"/>
      <c r="W58" s="17"/>
    </row>
    <row r="59" spans="1:23" s="5" customFormat="1" ht="21.75" customHeight="1">
      <c r="A59" s="116">
        <v>17</v>
      </c>
      <c r="B59" s="117">
        <v>0</v>
      </c>
      <c r="C59" s="106">
        <v>4188689</v>
      </c>
      <c r="D59" s="126" t="s">
        <v>47</v>
      </c>
      <c r="E59" s="11">
        <v>111</v>
      </c>
      <c r="F59" s="48" t="s">
        <v>17</v>
      </c>
      <c r="G59" s="50">
        <v>2112562</v>
      </c>
      <c r="H59" s="50">
        <v>2112562</v>
      </c>
      <c r="I59" s="50">
        <v>2112562</v>
      </c>
      <c r="J59" s="50">
        <v>2112562</v>
      </c>
      <c r="K59" s="50">
        <v>2112562</v>
      </c>
      <c r="L59" s="50">
        <v>2112562</v>
      </c>
      <c r="M59" s="50">
        <v>2112562</v>
      </c>
      <c r="N59" s="50">
        <v>2112562</v>
      </c>
      <c r="O59" s="50">
        <v>2112562</v>
      </c>
      <c r="P59" s="50">
        <v>2112562</v>
      </c>
      <c r="Q59" s="50">
        <v>2112562</v>
      </c>
      <c r="R59" s="50">
        <v>2112562</v>
      </c>
      <c r="S59" s="51">
        <f>SUM(G59:R59)</f>
        <v>25350744</v>
      </c>
      <c r="T59" s="26"/>
      <c r="U59" s="119">
        <f>SUM(S59:T61)</f>
        <v>40412900</v>
      </c>
      <c r="W59" s="17"/>
    </row>
    <row r="60" spans="1:23" s="5" customFormat="1" ht="21.75" customHeight="1">
      <c r="A60" s="116"/>
      <c r="B60" s="117"/>
      <c r="C60" s="104"/>
      <c r="D60" s="126"/>
      <c r="E60" s="20">
        <v>133</v>
      </c>
      <c r="F60" s="29" t="s">
        <v>45</v>
      </c>
      <c r="G60" s="49">
        <v>900000</v>
      </c>
      <c r="H60" s="49">
        <v>900000</v>
      </c>
      <c r="I60" s="49">
        <v>900000</v>
      </c>
      <c r="J60" s="49">
        <v>900000</v>
      </c>
      <c r="K60" s="49">
        <v>900000</v>
      </c>
      <c r="L60" s="49">
        <v>900000</v>
      </c>
      <c r="M60" s="49">
        <v>900000</v>
      </c>
      <c r="N60" s="54">
        <v>943719</v>
      </c>
      <c r="O60" s="54">
        <v>1087438</v>
      </c>
      <c r="P60" s="54">
        <v>1087438</v>
      </c>
      <c r="Q60" s="54">
        <v>1087438</v>
      </c>
      <c r="R60" s="54">
        <v>1087438</v>
      </c>
      <c r="S60" s="64">
        <f>SUM(G60:R60)</f>
        <v>11593471</v>
      </c>
      <c r="T60" s="27">
        <v>3078685</v>
      </c>
      <c r="U60" s="119"/>
      <c r="W60" s="17"/>
    </row>
    <row r="61" spans="1:23" s="5" customFormat="1" ht="21.75" customHeight="1">
      <c r="A61" s="116"/>
      <c r="B61" s="117"/>
      <c r="C61" s="110"/>
      <c r="D61" s="126"/>
      <c r="E61" s="11">
        <v>232</v>
      </c>
      <c r="F61" s="52" t="s">
        <v>19</v>
      </c>
      <c r="G61" s="53">
        <v>150000</v>
      </c>
      <c r="H61" s="53">
        <v>200000</v>
      </c>
      <c r="I61" s="23">
        <v>240000</v>
      </c>
      <c r="J61" s="54"/>
      <c r="K61" s="54">
        <v>100000</v>
      </c>
      <c r="L61" s="54">
        <v>50000</v>
      </c>
      <c r="M61" s="54"/>
      <c r="N61" s="54"/>
      <c r="O61" s="55"/>
      <c r="P61" s="54"/>
      <c r="Q61" s="55"/>
      <c r="R61" s="56"/>
      <c r="S61" s="57">
        <f>SUM(I61:R61)</f>
        <v>390000</v>
      </c>
      <c r="T61" s="27"/>
      <c r="U61" s="119"/>
      <c r="W61" s="17"/>
    </row>
    <row r="62" spans="1:23" s="5" customFormat="1" ht="21.75" customHeight="1">
      <c r="A62" s="116">
        <v>18</v>
      </c>
      <c r="B62" s="117">
        <v>0</v>
      </c>
      <c r="C62" s="106">
        <v>3421960</v>
      </c>
      <c r="D62" s="126" t="s">
        <v>48</v>
      </c>
      <c r="E62" s="11">
        <v>111</v>
      </c>
      <c r="F62" s="48" t="s">
        <v>17</v>
      </c>
      <c r="G62" s="50">
        <v>2312562</v>
      </c>
      <c r="H62" s="50">
        <v>2312562</v>
      </c>
      <c r="I62" s="50">
        <v>2312562</v>
      </c>
      <c r="J62" s="50">
        <v>2312562</v>
      </c>
      <c r="K62" s="50">
        <v>2312562</v>
      </c>
      <c r="L62" s="50">
        <v>2312562</v>
      </c>
      <c r="M62" s="50">
        <v>2312562</v>
      </c>
      <c r="N62" s="50">
        <v>2312562</v>
      </c>
      <c r="O62" s="50">
        <v>2312562</v>
      </c>
      <c r="P62" s="50">
        <v>2312562</v>
      </c>
      <c r="Q62" s="50">
        <v>2312562</v>
      </c>
      <c r="R62" s="50">
        <v>2312562</v>
      </c>
      <c r="S62" s="51">
        <f>SUM(G62:R62)</f>
        <v>27750744</v>
      </c>
      <c r="T62" s="26"/>
      <c r="U62" s="119">
        <f>SUM(S62:T64)</f>
        <v>33232056</v>
      </c>
      <c r="W62" s="17"/>
    </row>
    <row r="63" spans="1:23" s="5" customFormat="1" ht="21.75" customHeight="1">
      <c r="A63" s="116"/>
      <c r="B63" s="117"/>
      <c r="C63" s="104"/>
      <c r="D63" s="126"/>
      <c r="E63" s="20">
        <v>133</v>
      </c>
      <c r="F63" s="29" t="s">
        <v>45</v>
      </c>
      <c r="G63" s="49">
        <v>150000</v>
      </c>
      <c r="H63" s="49">
        <v>150000</v>
      </c>
      <c r="I63" s="49">
        <v>150000</v>
      </c>
      <c r="J63" s="49">
        <v>150000</v>
      </c>
      <c r="K63" s="49">
        <v>150000</v>
      </c>
      <c r="L63" s="49">
        <v>150000</v>
      </c>
      <c r="M63" s="49">
        <v>150000</v>
      </c>
      <c r="N63" s="49">
        <v>275000</v>
      </c>
      <c r="O63" s="49">
        <v>400000</v>
      </c>
      <c r="P63" s="49">
        <v>400000</v>
      </c>
      <c r="Q63" s="49">
        <v>400000</v>
      </c>
      <c r="R63" s="49">
        <v>400000</v>
      </c>
      <c r="S63" s="64">
        <f>SUM(G63:R63)</f>
        <v>2925000</v>
      </c>
      <c r="T63" s="27">
        <v>2556312</v>
      </c>
      <c r="U63" s="119"/>
      <c r="W63" s="17"/>
    </row>
    <row r="64" spans="1:23" s="5" customFormat="1" ht="21.75" customHeight="1">
      <c r="A64" s="116"/>
      <c r="B64" s="117"/>
      <c r="C64" s="110"/>
      <c r="D64" s="126"/>
      <c r="E64" s="11">
        <v>232</v>
      </c>
      <c r="F64" s="52" t="s">
        <v>129</v>
      </c>
      <c r="G64" s="53"/>
      <c r="H64" s="53"/>
      <c r="I64" s="23"/>
      <c r="J64" s="54"/>
      <c r="K64" s="54"/>
      <c r="L64" s="54"/>
      <c r="M64" s="54"/>
      <c r="N64" s="54"/>
      <c r="O64" s="55"/>
      <c r="P64" s="54"/>
      <c r="Q64" s="55"/>
      <c r="R64" s="56"/>
      <c r="S64" s="57"/>
      <c r="T64" s="70"/>
      <c r="U64" s="119"/>
      <c r="W64" s="17"/>
    </row>
    <row r="65" spans="1:23" s="5" customFormat="1" ht="21.75" customHeight="1">
      <c r="A65" s="116">
        <v>19</v>
      </c>
      <c r="B65" s="117">
        <v>0</v>
      </c>
      <c r="C65" s="106">
        <v>1909211</v>
      </c>
      <c r="D65" s="118" t="s">
        <v>49</v>
      </c>
      <c r="E65" s="11">
        <v>111</v>
      </c>
      <c r="F65" s="48" t="s">
        <v>127</v>
      </c>
      <c r="G65" s="50">
        <v>2112562</v>
      </c>
      <c r="H65" s="50">
        <v>2112562</v>
      </c>
      <c r="I65" s="50">
        <v>2112562</v>
      </c>
      <c r="J65" s="50">
        <v>2112562</v>
      </c>
      <c r="K65" s="50">
        <v>2112562</v>
      </c>
      <c r="L65" s="50">
        <v>2112562</v>
      </c>
      <c r="M65" s="50">
        <v>2112562</v>
      </c>
      <c r="N65" s="50">
        <v>2112562</v>
      </c>
      <c r="O65" s="50">
        <v>2112562</v>
      </c>
      <c r="P65" s="50">
        <v>2112562</v>
      </c>
      <c r="Q65" s="50">
        <v>2112562</v>
      </c>
      <c r="R65" s="50">
        <v>2112562</v>
      </c>
      <c r="S65" s="51">
        <f>SUM(G65:R65)</f>
        <v>25350744</v>
      </c>
      <c r="T65" s="26"/>
      <c r="U65" s="119">
        <f>SUM(S65:T67)</f>
        <v>33007056</v>
      </c>
      <c r="W65" s="17"/>
    </row>
    <row r="66" spans="1:23" s="5" customFormat="1" ht="21.75" customHeight="1">
      <c r="A66" s="116"/>
      <c r="B66" s="117"/>
      <c r="C66" s="104"/>
      <c r="D66" s="118"/>
      <c r="E66" s="20">
        <v>133</v>
      </c>
      <c r="F66" s="29" t="s">
        <v>45</v>
      </c>
      <c r="G66" s="49">
        <v>250000</v>
      </c>
      <c r="H66" s="49">
        <v>250000</v>
      </c>
      <c r="I66" s="49">
        <v>250000</v>
      </c>
      <c r="J66" s="49">
        <v>250000</v>
      </c>
      <c r="K66" s="49">
        <v>250000</v>
      </c>
      <c r="L66" s="49">
        <v>250000</v>
      </c>
      <c r="M66" s="49">
        <v>250000</v>
      </c>
      <c r="N66" s="49">
        <v>475000</v>
      </c>
      <c r="O66" s="49">
        <v>700000</v>
      </c>
      <c r="P66" s="49">
        <v>700000</v>
      </c>
      <c r="Q66" s="49">
        <v>700000</v>
      </c>
      <c r="R66" s="49">
        <v>700000</v>
      </c>
      <c r="S66" s="64">
        <f>SUM(G66:R66)</f>
        <v>5025000</v>
      </c>
      <c r="T66" s="27">
        <v>2531312</v>
      </c>
      <c r="U66" s="119"/>
      <c r="W66" s="17"/>
    </row>
    <row r="67" spans="1:23" s="5" customFormat="1" ht="21.75" customHeight="1">
      <c r="A67" s="116"/>
      <c r="B67" s="117"/>
      <c r="C67" s="110"/>
      <c r="D67" s="118"/>
      <c r="E67" s="11">
        <v>232</v>
      </c>
      <c r="F67" s="52" t="s">
        <v>19</v>
      </c>
      <c r="G67" s="53">
        <v>100000</v>
      </c>
      <c r="H67" s="53"/>
      <c r="I67" s="23"/>
      <c r="J67" s="54"/>
      <c r="K67" s="54">
        <v>100000</v>
      </c>
      <c r="L67" s="54"/>
      <c r="M67" s="54"/>
      <c r="N67" s="54"/>
      <c r="O67" s="55"/>
      <c r="P67" s="54"/>
      <c r="Q67" s="55"/>
      <c r="R67" s="56"/>
      <c r="S67" s="57">
        <f>SUM(I67:R67)</f>
        <v>100000</v>
      </c>
      <c r="T67" s="27"/>
      <c r="U67" s="119"/>
      <c r="W67" s="17"/>
    </row>
    <row r="68" spans="1:23" s="5" customFormat="1" ht="21.75" customHeight="1">
      <c r="A68" s="116">
        <v>20</v>
      </c>
      <c r="B68" s="117">
        <v>0</v>
      </c>
      <c r="C68" s="106">
        <v>1538326</v>
      </c>
      <c r="D68" s="118" t="s">
        <v>50</v>
      </c>
      <c r="E68" s="11">
        <v>111</v>
      </c>
      <c r="F68" s="48" t="s">
        <v>17</v>
      </c>
      <c r="G68" s="50">
        <v>2112562</v>
      </c>
      <c r="H68" s="50">
        <v>2112562</v>
      </c>
      <c r="I68" s="50">
        <v>2112562</v>
      </c>
      <c r="J68" s="50">
        <v>2112562</v>
      </c>
      <c r="K68" s="50">
        <v>2112562</v>
      </c>
      <c r="L68" s="50">
        <v>2112562</v>
      </c>
      <c r="M68" s="50">
        <v>2112562</v>
      </c>
      <c r="N68" s="50">
        <v>2112562</v>
      </c>
      <c r="O68" s="50">
        <v>2112562</v>
      </c>
      <c r="P68" s="50">
        <v>2112562</v>
      </c>
      <c r="Q68" s="50">
        <v>2112562</v>
      </c>
      <c r="R68" s="50">
        <v>2112562</v>
      </c>
      <c r="S68" s="51">
        <f>SUM(G68:R68)</f>
        <v>25350744</v>
      </c>
      <c r="T68" s="26"/>
      <c r="U68" s="119">
        <f>SUM(S68:T70)</f>
        <v>28925806</v>
      </c>
      <c r="W68" s="17"/>
    </row>
    <row r="69" spans="1:23" s="5" customFormat="1" ht="21.75" customHeight="1">
      <c r="A69" s="116"/>
      <c r="B69" s="117"/>
      <c r="C69" s="104"/>
      <c r="D69" s="118"/>
      <c r="E69" s="20">
        <v>133</v>
      </c>
      <c r="F69" s="29" t="s">
        <v>45</v>
      </c>
      <c r="G69" s="49"/>
      <c r="H69" s="49"/>
      <c r="I69" s="49"/>
      <c r="J69" s="49"/>
      <c r="K69" s="49"/>
      <c r="L69" s="49"/>
      <c r="M69" s="49"/>
      <c r="N69" s="49">
        <v>150000</v>
      </c>
      <c r="O69" s="49">
        <v>300000</v>
      </c>
      <c r="P69" s="49">
        <v>300000</v>
      </c>
      <c r="Q69" s="49">
        <v>300000</v>
      </c>
      <c r="R69" s="49">
        <v>300000</v>
      </c>
      <c r="S69" s="64">
        <f>SUM(G69:R69)</f>
        <v>1350000</v>
      </c>
      <c r="T69" s="27">
        <v>2225062</v>
      </c>
      <c r="U69" s="119"/>
      <c r="W69" s="17"/>
    </row>
    <row r="70" spans="1:23" s="5" customFormat="1" ht="21.75" customHeight="1">
      <c r="A70" s="116"/>
      <c r="B70" s="117"/>
      <c r="C70" s="110"/>
      <c r="D70" s="118"/>
      <c r="E70" s="11">
        <v>232</v>
      </c>
      <c r="F70" s="52" t="s">
        <v>19</v>
      </c>
      <c r="G70" s="53"/>
      <c r="H70" s="53"/>
      <c r="I70" s="23"/>
      <c r="J70" s="54"/>
      <c r="K70" s="54"/>
      <c r="L70" s="54"/>
      <c r="M70" s="54"/>
      <c r="N70" s="54"/>
      <c r="O70" s="55"/>
      <c r="P70" s="54"/>
      <c r="Q70" s="55"/>
      <c r="R70" s="56"/>
      <c r="S70" s="57"/>
      <c r="T70" s="27"/>
      <c r="U70" s="119"/>
      <c r="W70" s="17"/>
    </row>
    <row r="71" spans="1:23" s="5" customFormat="1" ht="21.75" customHeight="1">
      <c r="A71" s="116">
        <v>21</v>
      </c>
      <c r="B71" s="117">
        <v>0</v>
      </c>
      <c r="C71" s="106">
        <v>1370721</v>
      </c>
      <c r="D71" s="118" t="s">
        <v>51</v>
      </c>
      <c r="E71" s="11">
        <v>111</v>
      </c>
      <c r="F71" s="48" t="s">
        <v>17</v>
      </c>
      <c r="G71" s="50">
        <v>2112562</v>
      </c>
      <c r="H71" s="50">
        <v>2112562</v>
      </c>
      <c r="I71" s="50">
        <v>2112562</v>
      </c>
      <c r="J71" s="50">
        <v>2112562</v>
      </c>
      <c r="K71" s="50">
        <v>2112562</v>
      </c>
      <c r="L71" s="50">
        <v>2112562</v>
      </c>
      <c r="M71" s="50">
        <v>2112562</v>
      </c>
      <c r="N71" s="50">
        <v>2112562</v>
      </c>
      <c r="O71" s="50">
        <v>2112562</v>
      </c>
      <c r="P71" s="50">
        <v>2112562</v>
      </c>
      <c r="Q71" s="50">
        <v>2112562</v>
      </c>
      <c r="R71" s="50">
        <v>2112562</v>
      </c>
      <c r="S71" s="51">
        <f>SUM(G71:R71)</f>
        <v>25350744</v>
      </c>
      <c r="T71" s="26"/>
      <c r="U71" s="119">
        <f>SUM(S71:T73)</f>
        <v>28925806</v>
      </c>
      <c r="W71" s="17"/>
    </row>
    <row r="72" spans="1:23" s="5" customFormat="1" ht="21.75" customHeight="1">
      <c r="A72" s="116"/>
      <c r="B72" s="117"/>
      <c r="C72" s="104"/>
      <c r="D72" s="118"/>
      <c r="E72" s="20">
        <v>133</v>
      </c>
      <c r="F72" s="29" t="s">
        <v>45</v>
      </c>
      <c r="G72" s="49"/>
      <c r="H72" s="49"/>
      <c r="I72" s="49"/>
      <c r="J72" s="49"/>
      <c r="K72" s="49"/>
      <c r="L72" s="49"/>
      <c r="M72" s="49"/>
      <c r="N72" s="49">
        <v>150000</v>
      </c>
      <c r="O72" s="49">
        <v>300000</v>
      </c>
      <c r="P72" s="49">
        <v>300000</v>
      </c>
      <c r="Q72" s="49">
        <v>300000</v>
      </c>
      <c r="R72" s="49">
        <v>300000</v>
      </c>
      <c r="S72" s="64">
        <f>SUM(G72:R72)</f>
        <v>1350000</v>
      </c>
      <c r="T72" s="27">
        <v>2225062</v>
      </c>
      <c r="U72" s="119"/>
      <c r="W72" s="17"/>
    </row>
    <row r="73" spans="1:23" s="5" customFormat="1" ht="21.75" customHeight="1">
      <c r="A73" s="116"/>
      <c r="B73" s="117"/>
      <c r="C73" s="110"/>
      <c r="D73" s="118"/>
      <c r="E73" s="11">
        <v>232</v>
      </c>
      <c r="F73" s="52" t="s">
        <v>19</v>
      </c>
      <c r="G73" s="53"/>
      <c r="H73" s="53"/>
      <c r="I73" s="23"/>
      <c r="J73" s="54"/>
      <c r="K73" s="54"/>
      <c r="L73" s="54"/>
      <c r="M73" s="54"/>
      <c r="N73" s="54"/>
      <c r="O73" s="55"/>
      <c r="P73" s="54"/>
      <c r="Q73" s="55"/>
      <c r="R73" s="56"/>
      <c r="S73" s="57"/>
      <c r="T73" s="27"/>
      <c r="U73" s="119"/>
      <c r="W73" s="17"/>
    </row>
    <row r="74" spans="1:23" s="5" customFormat="1" ht="21.75" customHeight="1">
      <c r="A74" s="116">
        <v>22</v>
      </c>
      <c r="B74" s="117">
        <v>0</v>
      </c>
      <c r="C74" s="106">
        <v>657411</v>
      </c>
      <c r="D74" s="118" t="s">
        <v>52</v>
      </c>
      <c r="E74" s="11">
        <v>111</v>
      </c>
      <c r="F74" s="48" t="s">
        <v>17</v>
      </c>
      <c r="G74" s="50">
        <v>2200000</v>
      </c>
      <c r="H74" s="50">
        <v>2200000</v>
      </c>
      <c r="I74" s="50">
        <v>2200000</v>
      </c>
      <c r="J74" s="50">
        <v>2200000</v>
      </c>
      <c r="K74" s="50">
        <v>2200000</v>
      </c>
      <c r="L74" s="50">
        <v>2200000</v>
      </c>
      <c r="M74" s="50">
        <v>2200000</v>
      </c>
      <c r="N74" s="50">
        <v>2200000</v>
      </c>
      <c r="O74" s="50">
        <v>2200000</v>
      </c>
      <c r="P74" s="50">
        <v>2200000</v>
      </c>
      <c r="Q74" s="50">
        <v>2200000</v>
      </c>
      <c r="R74" s="50">
        <v>2200000</v>
      </c>
      <c r="S74" s="51">
        <f>SUM(G74:R74)</f>
        <v>26400000</v>
      </c>
      <c r="T74" s="26"/>
      <c r="U74" s="119">
        <f>SUM(S74:T76)</f>
        <v>34016667</v>
      </c>
      <c r="W74" s="17"/>
    </row>
    <row r="75" spans="1:23" s="5" customFormat="1" ht="21.75" customHeight="1">
      <c r="A75" s="116"/>
      <c r="B75" s="117"/>
      <c r="C75" s="104"/>
      <c r="D75" s="118"/>
      <c r="E75" s="20">
        <v>133</v>
      </c>
      <c r="F75" s="29" t="s">
        <v>45</v>
      </c>
      <c r="G75" s="49"/>
      <c r="H75" s="49"/>
      <c r="I75" s="49"/>
      <c r="J75" s="49"/>
      <c r="K75" s="49"/>
      <c r="L75" s="49"/>
      <c r="M75" s="49"/>
      <c r="N75" s="49">
        <v>1000000</v>
      </c>
      <c r="O75" s="49">
        <v>1000000</v>
      </c>
      <c r="P75" s="49">
        <v>1000000</v>
      </c>
      <c r="Q75" s="49">
        <v>1000000</v>
      </c>
      <c r="R75" s="49">
        <v>1000000</v>
      </c>
      <c r="S75" s="64">
        <f>SUM(G75:R75)</f>
        <v>5000000</v>
      </c>
      <c r="T75" s="27">
        <v>2616667</v>
      </c>
      <c r="U75" s="119"/>
      <c r="W75" s="17"/>
    </row>
    <row r="76" spans="1:23" s="5" customFormat="1" ht="21.75" customHeight="1">
      <c r="A76" s="116"/>
      <c r="B76" s="117"/>
      <c r="C76" s="110"/>
      <c r="D76" s="118"/>
      <c r="E76" s="11">
        <v>232</v>
      </c>
      <c r="F76" s="52" t="s">
        <v>19</v>
      </c>
      <c r="G76" s="53"/>
      <c r="H76" s="53"/>
      <c r="I76" s="23">
        <v>2400000</v>
      </c>
      <c r="J76" s="54"/>
      <c r="K76" s="54"/>
      <c r="L76" s="54"/>
      <c r="M76" s="54"/>
      <c r="N76" s="54"/>
      <c r="O76" s="55"/>
      <c r="P76" s="54"/>
      <c r="Q76" s="55"/>
      <c r="R76" s="56"/>
      <c r="S76" s="57"/>
      <c r="T76" s="27"/>
      <c r="U76" s="119"/>
      <c r="W76" s="17"/>
    </row>
    <row r="77" spans="1:23" s="5" customFormat="1" ht="21.75" customHeight="1">
      <c r="A77" s="116">
        <v>23</v>
      </c>
      <c r="B77" s="117">
        <v>0</v>
      </c>
      <c r="C77" s="106">
        <v>1537695</v>
      </c>
      <c r="D77" s="118" t="s">
        <v>53</v>
      </c>
      <c r="E77" s="11">
        <v>111</v>
      </c>
      <c r="F77" s="48" t="s">
        <v>17</v>
      </c>
      <c r="G77" s="50">
        <v>2700000</v>
      </c>
      <c r="H77" s="50">
        <v>2700000</v>
      </c>
      <c r="I77" s="50">
        <v>2700000</v>
      </c>
      <c r="J77" s="50">
        <v>2700000</v>
      </c>
      <c r="K77" s="50">
        <v>2700000</v>
      </c>
      <c r="L77" s="50">
        <v>2700000</v>
      </c>
      <c r="M77" s="50">
        <v>2700000</v>
      </c>
      <c r="N77" s="50">
        <v>2700000</v>
      </c>
      <c r="O77" s="50">
        <v>2700000</v>
      </c>
      <c r="P77" s="50">
        <v>2700000</v>
      </c>
      <c r="Q77" s="50">
        <v>2700000</v>
      </c>
      <c r="R77" s="50">
        <v>2700000</v>
      </c>
      <c r="S77" s="51">
        <f>SUM(G77:R77)</f>
        <v>32400000</v>
      </c>
      <c r="T77" s="26"/>
      <c r="U77" s="119">
        <f>SUM(S77:T79)</f>
        <v>44850000</v>
      </c>
      <c r="W77" s="17"/>
    </row>
    <row r="78" spans="1:23" s="5" customFormat="1" ht="21.75" customHeight="1">
      <c r="A78" s="116"/>
      <c r="B78" s="117"/>
      <c r="C78" s="104"/>
      <c r="D78" s="118"/>
      <c r="E78" s="20">
        <v>133</v>
      </c>
      <c r="F78" s="29" t="s">
        <v>45</v>
      </c>
      <c r="G78" s="49">
        <v>500000</v>
      </c>
      <c r="H78" s="49">
        <v>500000</v>
      </c>
      <c r="I78" s="49">
        <v>500000</v>
      </c>
      <c r="J78" s="49">
        <v>500000</v>
      </c>
      <c r="K78" s="49">
        <v>500000</v>
      </c>
      <c r="L78" s="49">
        <v>500000</v>
      </c>
      <c r="M78" s="49">
        <v>500000</v>
      </c>
      <c r="N78" s="49">
        <v>1100000</v>
      </c>
      <c r="O78" s="49">
        <v>1100000</v>
      </c>
      <c r="P78" s="49">
        <v>1100000</v>
      </c>
      <c r="Q78" s="49">
        <v>1100000</v>
      </c>
      <c r="R78" s="49">
        <v>1100000</v>
      </c>
      <c r="S78" s="64">
        <f>SUM(G78:R78)</f>
        <v>9000000</v>
      </c>
      <c r="T78" s="27">
        <v>3450000</v>
      </c>
      <c r="U78" s="119"/>
      <c r="W78" s="17"/>
    </row>
    <row r="79" spans="1:23" s="5" customFormat="1" ht="21.75" customHeight="1">
      <c r="A79" s="116"/>
      <c r="B79" s="117"/>
      <c r="C79" s="110"/>
      <c r="D79" s="118"/>
      <c r="E79" s="11">
        <v>232</v>
      </c>
      <c r="F79" s="52" t="s">
        <v>19</v>
      </c>
      <c r="G79" s="53"/>
      <c r="H79" s="53"/>
      <c r="I79" s="23"/>
      <c r="J79" s="54"/>
      <c r="K79" s="54"/>
      <c r="L79" s="54"/>
      <c r="M79" s="54"/>
      <c r="N79" s="54"/>
      <c r="O79" s="55"/>
      <c r="P79" s="54"/>
      <c r="Q79" s="55"/>
      <c r="R79" s="56"/>
      <c r="S79" s="57"/>
      <c r="T79" s="27"/>
      <c r="U79" s="119"/>
      <c r="W79" s="17"/>
    </row>
    <row r="80" spans="1:23" s="5" customFormat="1" ht="21.75" customHeight="1">
      <c r="A80" s="116">
        <v>24</v>
      </c>
      <c r="B80" s="117">
        <v>0</v>
      </c>
      <c r="C80" s="106">
        <v>5023417</v>
      </c>
      <c r="D80" s="118" t="s">
        <v>54</v>
      </c>
      <c r="E80" s="11">
        <v>111</v>
      </c>
      <c r="F80" s="48" t="s">
        <v>17</v>
      </c>
      <c r="G80" s="50">
        <v>2192839</v>
      </c>
      <c r="H80" s="50">
        <v>2192839</v>
      </c>
      <c r="I80" s="50">
        <v>2192839</v>
      </c>
      <c r="J80" s="50">
        <v>2192839</v>
      </c>
      <c r="K80" s="50">
        <v>2192839</v>
      </c>
      <c r="L80" s="50">
        <v>2192839</v>
      </c>
      <c r="M80" s="50">
        <v>2192839</v>
      </c>
      <c r="N80" s="50">
        <v>422514</v>
      </c>
      <c r="O80" s="50"/>
      <c r="P80" s="50"/>
      <c r="Q80" s="50"/>
      <c r="R80" s="50"/>
      <c r="S80" s="51">
        <f>SUM(G80:O80)</f>
        <v>15772387</v>
      </c>
      <c r="T80" s="26"/>
      <c r="U80" s="119">
        <f>SUM(S80)</f>
        <v>15772387</v>
      </c>
      <c r="W80" s="17"/>
    </row>
    <row r="81" spans="1:23" s="5" customFormat="1" ht="21.75" customHeight="1">
      <c r="A81" s="116"/>
      <c r="B81" s="117"/>
      <c r="C81" s="104"/>
      <c r="D81" s="118"/>
      <c r="E81" s="20">
        <v>133</v>
      </c>
      <c r="F81" s="29" t="s">
        <v>45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64"/>
      <c r="T81" s="27"/>
      <c r="U81" s="119"/>
      <c r="W81" s="17"/>
    </row>
    <row r="82" spans="1:23" s="5" customFormat="1" ht="21.75" customHeight="1">
      <c r="A82" s="116"/>
      <c r="B82" s="117"/>
      <c r="C82" s="110"/>
      <c r="D82" s="118"/>
      <c r="E82" s="11">
        <v>232</v>
      </c>
      <c r="F82" s="52" t="s">
        <v>19</v>
      </c>
      <c r="G82" s="53"/>
      <c r="H82" s="53"/>
      <c r="I82" s="23"/>
      <c r="J82" s="54"/>
      <c r="K82" s="54"/>
      <c r="L82" s="54"/>
      <c r="M82" s="54"/>
      <c r="N82" s="54"/>
      <c r="O82" s="55"/>
      <c r="P82" s="54"/>
      <c r="Q82" s="55"/>
      <c r="R82" s="56"/>
      <c r="S82" s="57"/>
      <c r="T82" s="27"/>
      <c r="U82" s="119"/>
      <c r="W82" s="17"/>
    </row>
    <row r="83" spans="1:23" s="5" customFormat="1" ht="21.75" customHeight="1">
      <c r="A83" s="116">
        <v>25</v>
      </c>
      <c r="B83" s="117">
        <v>0</v>
      </c>
      <c r="C83" s="106">
        <v>786102</v>
      </c>
      <c r="D83" s="118" t="s">
        <v>55</v>
      </c>
      <c r="E83" s="11">
        <v>111</v>
      </c>
      <c r="F83" s="48" t="s">
        <v>17</v>
      </c>
      <c r="G83" s="50">
        <v>3800000</v>
      </c>
      <c r="H83" s="50">
        <v>3800000</v>
      </c>
      <c r="I83" s="50">
        <v>3800000</v>
      </c>
      <c r="J83" s="50">
        <v>3800000</v>
      </c>
      <c r="K83" s="50">
        <v>3800000</v>
      </c>
      <c r="L83" s="50">
        <v>3800000</v>
      </c>
      <c r="M83" s="50">
        <v>3800000</v>
      </c>
      <c r="N83" s="50">
        <v>3800000</v>
      </c>
      <c r="O83" s="50">
        <v>3800000</v>
      </c>
      <c r="P83" s="50">
        <v>3800000</v>
      </c>
      <c r="Q83" s="50">
        <v>3800000</v>
      </c>
      <c r="R83" s="50">
        <v>3800000</v>
      </c>
      <c r="S83" s="51">
        <f>SUM(G83:R83)</f>
        <v>45600000</v>
      </c>
      <c r="T83" s="26"/>
      <c r="U83" s="119">
        <f>SUM(S83:T85)</f>
        <v>53950000</v>
      </c>
      <c r="W83" s="17"/>
    </row>
    <row r="84" spans="1:23" s="5" customFormat="1" ht="21.75" customHeight="1">
      <c r="A84" s="116"/>
      <c r="B84" s="117"/>
      <c r="C84" s="104"/>
      <c r="D84" s="118"/>
      <c r="E84" s="20">
        <v>133</v>
      </c>
      <c r="F84" s="29" t="s">
        <v>45</v>
      </c>
      <c r="G84" s="49">
        <v>350000</v>
      </c>
      <c r="H84" s="49">
        <v>350000</v>
      </c>
      <c r="I84" s="49">
        <v>350000</v>
      </c>
      <c r="J84" s="49">
        <v>350000</v>
      </c>
      <c r="K84" s="49">
        <v>350000</v>
      </c>
      <c r="L84" s="49">
        <v>350000</v>
      </c>
      <c r="M84" s="49">
        <v>350000</v>
      </c>
      <c r="N84" s="49">
        <v>350000</v>
      </c>
      <c r="O84" s="49">
        <v>350000</v>
      </c>
      <c r="P84" s="49">
        <v>350000</v>
      </c>
      <c r="Q84" s="49">
        <v>350000</v>
      </c>
      <c r="R84" s="49">
        <v>350000</v>
      </c>
      <c r="S84" s="64">
        <f>SUM(G84:R84)</f>
        <v>4200000</v>
      </c>
      <c r="T84" s="27">
        <v>4150000</v>
      </c>
      <c r="U84" s="119"/>
      <c r="W84" s="17"/>
    </row>
    <row r="85" spans="1:23" s="5" customFormat="1" ht="21.75" customHeight="1">
      <c r="A85" s="116"/>
      <c r="B85" s="117"/>
      <c r="C85" s="110"/>
      <c r="D85" s="118"/>
      <c r="E85" s="11">
        <v>232</v>
      </c>
      <c r="F85" s="52" t="s">
        <v>19</v>
      </c>
      <c r="G85" s="53"/>
      <c r="H85" s="53"/>
      <c r="I85" s="23"/>
      <c r="J85" s="54"/>
      <c r="K85" s="54"/>
      <c r="L85" s="54"/>
      <c r="M85" s="54"/>
      <c r="N85" s="54"/>
      <c r="O85" s="55"/>
      <c r="P85" s="54"/>
      <c r="Q85" s="55"/>
      <c r="R85" s="56"/>
      <c r="S85" s="57"/>
      <c r="T85" s="27"/>
      <c r="U85" s="119"/>
      <c r="W85" s="17"/>
    </row>
    <row r="86" spans="1:23" s="5" customFormat="1" ht="21.75" customHeight="1">
      <c r="A86" s="116">
        <v>26</v>
      </c>
      <c r="B86" s="117">
        <v>0</v>
      </c>
      <c r="C86" s="106">
        <v>3383418</v>
      </c>
      <c r="D86" s="118" t="s">
        <v>56</v>
      </c>
      <c r="E86" s="11">
        <v>111</v>
      </c>
      <c r="F86" s="48" t="s">
        <v>127</v>
      </c>
      <c r="G86" s="50">
        <v>2500000</v>
      </c>
      <c r="H86" s="50">
        <v>2500000</v>
      </c>
      <c r="I86" s="50">
        <v>2500000</v>
      </c>
      <c r="J86" s="50">
        <v>2500000</v>
      </c>
      <c r="K86" s="50">
        <v>2500000</v>
      </c>
      <c r="L86" s="50">
        <v>2500000</v>
      </c>
      <c r="M86" s="50">
        <v>2500000</v>
      </c>
      <c r="N86" s="50">
        <v>2500000</v>
      </c>
      <c r="O86" s="50">
        <v>2500000</v>
      </c>
      <c r="P86" s="50">
        <v>2500000</v>
      </c>
      <c r="Q86" s="50">
        <v>2500000</v>
      </c>
      <c r="R86" s="50">
        <v>2500000</v>
      </c>
      <c r="S86" s="51">
        <f>SUM(G86:R86)</f>
        <v>30000000</v>
      </c>
      <c r="T86" s="26"/>
      <c r="U86" s="119">
        <f>SUM(S86:T88)</f>
        <v>40137500</v>
      </c>
      <c r="W86" s="17"/>
    </row>
    <row r="87" spans="1:23" s="5" customFormat="1" ht="21.75" customHeight="1">
      <c r="A87" s="116"/>
      <c r="B87" s="117"/>
      <c r="C87" s="104"/>
      <c r="D87" s="118"/>
      <c r="E87" s="20">
        <v>133</v>
      </c>
      <c r="F87" s="29" t="s">
        <v>45</v>
      </c>
      <c r="G87" s="49">
        <v>500000</v>
      </c>
      <c r="H87" s="49">
        <v>500000</v>
      </c>
      <c r="I87" s="49">
        <v>500000</v>
      </c>
      <c r="J87" s="49">
        <v>500000</v>
      </c>
      <c r="K87" s="49">
        <v>500000</v>
      </c>
      <c r="L87" s="49">
        <v>500000</v>
      </c>
      <c r="M87" s="49">
        <v>500000</v>
      </c>
      <c r="N87" s="49">
        <v>550000</v>
      </c>
      <c r="O87" s="49">
        <v>600000</v>
      </c>
      <c r="P87" s="49">
        <v>600000</v>
      </c>
      <c r="Q87" s="49">
        <v>600000</v>
      </c>
      <c r="R87" s="49">
        <v>600000</v>
      </c>
      <c r="S87" s="64">
        <f>SUM(G87:R87)</f>
        <v>6450000</v>
      </c>
      <c r="T87" s="27">
        <v>3037500</v>
      </c>
      <c r="U87" s="119"/>
      <c r="W87" s="17"/>
    </row>
    <row r="88" spans="1:23" s="5" customFormat="1" ht="21.75" customHeight="1">
      <c r="A88" s="116"/>
      <c r="B88" s="117"/>
      <c r="C88" s="110"/>
      <c r="D88" s="118"/>
      <c r="E88" s="11">
        <v>232</v>
      </c>
      <c r="F88" s="52" t="s">
        <v>19</v>
      </c>
      <c r="G88" s="53">
        <v>100000</v>
      </c>
      <c r="H88" s="53"/>
      <c r="I88" s="23">
        <v>200000</v>
      </c>
      <c r="J88" s="54">
        <v>50000</v>
      </c>
      <c r="K88" s="54">
        <v>300000</v>
      </c>
      <c r="L88" s="54">
        <v>100000</v>
      </c>
      <c r="M88" s="54"/>
      <c r="N88" s="54"/>
      <c r="O88" s="55"/>
      <c r="P88" s="54"/>
      <c r="Q88" s="55"/>
      <c r="R88" s="56"/>
      <c r="S88" s="57">
        <f>SUM(I88:R88)</f>
        <v>650000</v>
      </c>
      <c r="T88" s="27"/>
      <c r="U88" s="119"/>
      <c r="W88" s="17"/>
    </row>
    <row r="89" spans="1:23" s="5" customFormat="1" ht="21.75" customHeight="1">
      <c r="A89" s="116">
        <v>27</v>
      </c>
      <c r="B89" s="117">
        <v>0</v>
      </c>
      <c r="C89" s="106">
        <v>864597</v>
      </c>
      <c r="D89" s="118" t="s">
        <v>57</v>
      </c>
      <c r="E89" s="11">
        <v>111</v>
      </c>
      <c r="F89" s="48" t="s">
        <v>17</v>
      </c>
      <c r="G89" s="50">
        <v>3000000</v>
      </c>
      <c r="H89" s="50">
        <v>3000000</v>
      </c>
      <c r="I89" s="50">
        <v>3000000</v>
      </c>
      <c r="J89" s="50">
        <v>3000000</v>
      </c>
      <c r="K89" s="50">
        <v>3000000</v>
      </c>
      <c r="L89" s="50">
        <v>3000000</v>
      </c>
      <c r="M89" s="50">
        <v>3000000</v>
      </c>
      <c r="N89" s="50">
        <v>3000000</v>
      </c>
      <c r="O89" s="50"/>
      <c r="P89" s="50"/>
      <c r="Q89" s="50"/>
      <c r="R89" s="50"/>
      <c r="S89" s="51">
        <f>SUM(G89:R89)</f>
        <v>24000000</v>
      </c>
      <c r="T89" s="26"/>
      <c r="U89" s="119">
        <f>SUM(S89:T91)</f>
        <v>28312498</v>
      </c>
      <c r="W89" s="17"/>
    </row>
    <row r="90" spans="1:23" s="5" customFormat="1" ht="21.75" customHeight="1">
      <c r="A90" s="116"/>
      <c r="B90" s="117"/>
      <c r="C90" s="104"/>
      <c r="D90" s="118"/>
      <c r="E90" s="20">
        <v>133</v>
      </c>
      <c r="F90" s="29" t="s">
        <v>45</v>
      </c>
      <c r="G90" s="49">
        <v>250000</v>
      </c>
      <c r="H90" s="49">
        <v>250000</v>
      </c>
      <c r="I90" s="49">
        <v>250000</v>
      </c>
      <c r="J90" s="49">
        <v>250000</v>
      </c>
      <c r="K90" s="49">
        <v>250000</v>
      </c>
      <c r="L90" s="49">
        <v>250000</v>
      </c>
      <c r="M90" s="49">
        <v>250000</v>
      </c>
      <c r="N90" s="49">
        <v>375000</v>
      </c>
      <c r="O90" s="49"/>
      <c r="P90" s="49"/>
      <c r="Q90" s="49"/>
      <c r="R90" s="49"/>
      <c r="S90" s="64">
        <f>SUM(G90:N90)</f>
        <v>2125000</v>
      </c>
      <c r="T90" s="27">
        <v>2187498</v>
      </c>
      <c r="U90" s="119"/>
      <c r="W90" s="17"/>
    </row>
    <row r="91" spans="1:23" s="5" customFormat="1" ht="21.75" customHeight="1">
      <c r="A91" s="116"/>
      <c r="B91" s="117"/>
      <c r="C91" s="110"/>
      <c r="D91" s="118"/>
      <c r="E91" s="11">
        <v>232</v>
      </c>
      <c r="F91" s="52" t="s">
        <v>19</v>
      </c>
      <c r="G91" s="53"/>
      <c r="H91" s="53"/>
      <c r="I91" s="23"/>
      <c r="J91" s="54"/>
      <c r="K91" s="54"/>
      <c r="L91" s="54"/>
      <c r="M91" s="54"/>
      <c r="N91" s="54"/>
      <c r="O91" s="55"/>
      <c r="P91" s="54"/>
      <c r="Q91" s="55"/>
      <c r="R91" s="56"/>
      <c r="S91" s="57"/>
      <c r="T91" s="27"/>
      <c r="U91" s="119"/>
      <c r="W91" s="17"/>
    </row>
    <row r="92" spans="1:23" s="5" customFormat="1" ht="21.75" customHeight="1">
      <c r="A92" s="116">
        <v>28</v>
      </c>
      <c r="B92" s="117">
        <v>0</v>
      </c>
      <c r="C92" s="106">
        <v>4501166</v>
      </c>
      <c r="D92" s="118" t="s">
        <v>58</v>
      </c>
      <c r="E92" s="11">
        <v>111</v>
      </c>
      <c r="F92" s="48" t="s">
        <v>127</v>
      </c>
      <c r="G92" s="50">
        <v>2112562</v>
      </c>
      <c r="H92" s="50">
        <v>2112562</v>
      </c>
      <c r="I92" s="50">
        <v>2112562</v>
      </c>
      <c r="J92" s="50">
        <v>2112562</v>
      </c>
      <c r="K92" s="50">
        <v>2112562</v>
      </c>
      <c r="L92" s="50">
        <v>2112562</v>
      </c>
      <c r="M92" s="50">
        <v>2112562</v>
      </c>
      <c r="N92" s="50">
        <v>2112562</v>
      </c>
      <c r="O92" s="50">
        <v>2112562</v>
      </c>
      <c r="P92" s="50">
        <v>2112562</v>
      </c>
      <c r="Q92" s="50">
        <v>2112562</v>
      </c>
      <c r="R92" s="50">
        <v>2112562</v>
      </c>
      <c r="S92" s="51">
        <f>SUM(G92:R92)</f>
        <v>25350744</v>
      </c>
      <c r="T92" s="26"/>
      <c r="U92" s="119">
        <f>SUM(S92:T94)</f>
        <v>41480806</v>
      </c>
      <c r="W92" s="17"/>
    </row>
    <row r="93" spans="1:23" s="5" customFormat="1" ht="21.75" customHeight="1">
      <c r="A93" s="116"/>
      <c r="B93" s="117"/>
      <c r="C93" s="104"/>
      <c r="D93" s="118"/>
      <c r="E93" s="20">
        <v>133</v>
      </c>
      <c r="F93" s="29" t="s">
        <v>45</v>
      </c>
      <c r="G93" s="49">
        <v>900000</v>
      </c>
      <c r="H93" s="49">
        <v>900000</v>
      </c>
      <c r="I93" s="49">
        <v>900000</v>
      </c>
      <c r="J93" s="49">
        <v>900000</v>
      </c>
      <c r="K93" s="49">
        <v>900000</v>
      </c>
      <c r="L93" s="49">
        <v>900000</v>
      </c>
      <c r="M93" s="49">
        <v>750000</v>
      </c>
      <c r="N93" s="49">
        <v>600000</v>
      </c>
      <c r="O93" s="49">
        <v>600000</v>
      </c>
      <c r="P93" s="49">
        <v>600000</v>
      </c>
      <c r="Q93" s="49">
        <v>600000</v>
      </c>
      <c r="R93" s="49">
        <v>600000</v>
      </c>
      <c r="S93" s="64">
        <f>SUM(G93:R93)</f>
        <v>9150000</v>
      </c>
      <c r="T93" s="27">
        <v>2900062</v>
      </c>
      <c r="U93" s="119"/>
      <c r="W93" s="17"/>
    </row>
    <row r="94" spans="1:23" s="5" customFormat="1" ht="21.75" customHeight="1">
      <c r="A94" s="116"/>
      <c r="B94" s="117"/>
      <c r="C94" s="110"/>
      <c r="D94" s="118"/>
      <c r="E94" s="11">
        <v>232</v>
      </c>
      <c r="F94" s="52" t="s">
        <v>19</v>
      </c>
      <c r="G94" s="53">
        <v>100000</v>
      </c>
      <c r="H94" s="49">
        <v>450000</v>
      </c>
      <c r="I94" s="49">
        <v>900000</v>
      </c>
      <c r="J94" s="54">
        <v>850000</v>
      </c>
      <c r="K94" s="54">
        <v>930000</v>
      </c>
      <c r="L94" s="54">
        <v>850000</v>
      </c>
      <c r="M94" s="54"/>
      <c r="N94" s="54"/>
      <c r="O94" s="55"/>
      <c r="P94" s="54"/>
      <c r="Q94" s="55"/>
      <c r="R94" s="56"/>
      <c r="S94" s="57">
        <f>SUM(G94:R94)</f>
        <v>4080000</v>
      </c>
      <c r="T94" s="70"/>
      <c r="U94" s="119"/>
      <c r="W94" s="17"/>
    </row>
    <row r="95" spans="1:23" s="5" customFormat="1" ht="21.75" customHeight="1">
      <c r="A95" s="116">
        <v>29</v>
      </c>
      <c r="B95" s="117">
        <v>0</v>
      </c>
      <c r="C95" s="106">
        <v>864597</v>
      </c>
      <c r="D95" s="118" t="s">
        <v>59</v>
      </c>
      <c r="E95" s="11">
        <v>111</v>
      </c>
      <c r="F95" s="48" t="s">
        <v>17</v>
      </c>
      <c r="G95" s="50">
        <v>2112562</v>
      </c>
      <c r="H95" s="50">
        <v>2112562</v>
      </c>
      <c r="I95" s="50">
        <v>2112562</v>
      </c>
      <c r="J95" s="50">
        <v>2112562</v>
      </c>
      <c r="K95" s="50">
        <v>2112562</v>
      </c>
      <c r="L95" s="50">
        <v>2112562</v>
      </c>
      <c r="M95" s="50">
        <v>2112562</v>
      </c>
      <c r="N95" s="50">
        <v>2112562</v>
      </c>
      <c r="O95" s="50">
        <v>2112562</v>
      </c>
      <c r="P95" s="50">
        <v>2112562</v>
      </c>
      <c r="Q95" s="50">
        <v>2112562</v>
      </c>
      <c r="R95" s="50">
        <v>2112562</v>
      </c>
      <c r="S95" s="51">
        <f>SUM(G95:R95)</f>
        <v>25350744</v>
      </c>
      <c r="T95" s="27"/>
      <c r="U95" s="119">
        <f>SUM(S95:T97)</f>
        <v>32988306</v>
      </c>
      <c r="W95" s="17"/>
    </row>
    <row r="96" spans="1:23" s="5" customFormat="1" ht="21.75" customHeight="1">
      <c r="A96" s="116"/>
      <c r="B96" s="117"/>
      <c r="C96" s="104"/>
      <c r="D96" s="118"/>
      <c r="E96" s="20">
        <v>133</v>
      </c>
      <c r="F96" s="29" t="s">
        <v>45</v>
      </c>
      <c r="G96" s="49">
        <v>500000</v>
      </c>
      <c r="H96" s="49">
        <v>500000</v>
      </c>
      <c r="I96" s="49">
        <v>500000</v>
      </c>
      <c r="J96" s="49">
        <v>500000</v>
      </c>
      <c r="K96" s="49">
        <v>500000</v>
      </c>
      <c r="L96" s="49">
        <v>500000</v>
      </c>
      <c r="M96" s="49">
        <v>500000</v>
      </c>
      <c r="N96" s="49">
        <v>400000</v>
      </c>
      <c r="O96" s="49">
        <v>300000</v>
      </c>
      <c r="P96" s="49">
        <v>300000</v>
      </c>
      <c r="Q96" s="49">
        <v>300000</v>
      </c>
      <c r="R96" s="49">
        <v>300000</v>
      </c>
      <c r="S96" s="64">
        <f>SUM(G96:R96)</f>
        <v>5100000</v>
      </c>
      <c r="T96" s="27">
        <v>2537562</v>
      </c>
      <c r="U96" s="119"/>
      <c r="W96" s="17"/>
    </row>
    <row r="97" spans="1:23" s="5" customFormat="1" ht="21.75" customHeight="1">
      <c r="A97" s="116"/>
      <c r="B97" s="117"/>
      <c r="C97" s="110"/>
      <c r="D97" s="118"/>
      <c r="E97" s="11">
        <v>232</v>
      </c>
      <c r="F97" s="52" t="s">
        <v>19</v>
      </c>
      <c r="G97" s="53"/>
      <c r="H97" s="53"/>
      <c r="I97" s="23"/>
      <c r="J97" s="54"/>
      <c r="K97" s="54"/>
      <c r="L97" s="54"/>
      <c r="M97" s="54"/>
      <c r="N97" s="54"/>
      <c r="O97" s="55"/>
      <c r="P97" s="54"/>
      <c r="Q97" s="55"/>
      <c r="R97" s="56"/>
      <c r="S97" s="57"/>
      <c r="T97" s="27"/>
      <c r="U97" s="119"/>
      <c r="W97" s="17"/>
    </row>
    <row r="98" spans="1:23" s="5" customFormat="1" ht="21.75" customHeight="1">
      <c r="A98" s="116">
        <v>30</v>
      </c>
      <c r="B98" s="117">
        <v>0</v>
      </c>
      <c r="C98" s="106">
        <v>2233489</v>
      </c>
      <c r="D98" s="118" t="s">
        <v>60</v>
      </c>
      <c r="E98" s="11">
        <v>112</v>
      </c>
      <c r="F98" s="48" t="s">
        <v>17</v>
      </c>
      <c r="G98" s="50">
        <v>2500000</v>
      </c>
      <c r="H98" s="50">
        <v>2500000</v>
      </c>
      <c r="I98" s="50">
        <v>2500000</v>
      </c>
      <c r="J98" s="50">
        <v>2500000</v>
      </c>
      <c r="K98" s="50">
        <v>2500000</v>
      </c>
      <c r="L98" s="50">
        <v>2500000</v>
      </c>
      <c r="M98" s="50">
        <v>2500000</v>
      </c>
      <c r="N98" s="50">
        <v>2500000</v>
      </c>
      <c r="O98" s="50">
        <v>2500000</v>
      </c>
      <c r="P98" s="50">
        <v>2500000</v>
      </c>
      <c r="Q98" s="50">
        <v>2500000</v>
      </c>
      <c r="R98" s="50">
        <v>2500000</v>
      </c>
      <c r="S98" s="51">
        <f>SUM(G98:R98)</f>
        <v>30000000</v>
      </c>
      <c r="T98" s="26"/>
      <c r="U98" s="119">
        <f>SUM(S98:T100)</f>
        <v>53103910</v>
      </c>
      <c r="W98" s="17"/>
    </row>
    <row r="99" spans="1:23" s="5" customFormat="1" ht="21.75" customHeight="1">
      <c r="A99" s="116"/>
      <c r="B99" s="117"/>
      <c r="C99" s="104"/>
      <c r="D99" s="118"/>
      <c r="E99" s="20">
        <v>133</v>
      </c>
      <c r="F99" s="29" t="s">
        <v>45</v>
      </c>
      <c r="G99" s="49">
        <v>1500000</v>
      </c>
      <c r="H99" s="49">
        <v>1500000</v>
      </c>
      <c r="I99" s="49">
        <v>1500000</v>
      </c>
      <c r="J99" s="49">
        <v>1500000</v>
      </c>
      <c r="K99" s="49">
        <v>1500000</v>
      </c>
      <c r="L99" s="49">
        <v>1500000</v>
      </c>
      <c r="M99" s="49">
        <v>1500000</v>
      </c>
      <c r="N99" s="49">
        <v>1500000</v>
      </c>
      <c r="O99" s="49">
        <v>1500000</v>
      </c>
      <c r="P99" s="49">
        <v>1500000</v>
      </c>
      <c r="Q99" s="49">
        <v>1500000</v>
      </c>
      <c r="R99" s="49">
        <v>1500000</v>
      </c>
      <c r="S99" s="64">
        <f>SUM(G99:R99)</f>
        <v>18000000</v>
      </c>
      <c r="T99" s="27">
        <v>4000000</v>
      </c>
      <c r="U99" s="119"/>
      <c r="W99" s="17"/>
    </row>
    <row r="100" spans="1:23" s="5" customFormat="1" ht="21.75" customHeight="1">
      <c r="A100" s="116"/>
      <c r="B100" s="117"/>
      <c r="C100" s="110"/>
      <c r="D100" s="118"/>
      <c r="E100" s="11">
        <v>232</v>
      </c>
      <c r="F100" s="52" t="s">
        <v>19</v>
      </c>
      <c r="G100" s="53">
        <v>430000</v>
      </c>
      <c r="H100" s="53"/>
      <c r="I100" s="23">
        <v>100000</v>
      </c>
      <c r="J100" s="54"/>
      <c r="K100" s="54"/>
      <c r="L100" s="54">
        <v>573910</v>
      </c>
      <c r="M100" s="54"/>
      <c r="N100" s="54"/>
      <c r="O100" s="55"/>
      <c r="P100" s="54"/>
      <c r="Q100" s="55"/>
      <c r="R100" s="56"/>
      <c r="S100" s="57">
        <f>SUM(G100:R100)</f>
        <v>1103910</v>
      </c>
      <c r="T100" s="27"/>
      <c r="U100" s="119"/>
      <c r="W100" s="17"/>
    </row>
    <row r="101" spans="1:23" s="5" customFormat="1" ht="21.75" customHeight="1">
      <c r="A101" s="116">
        <v>31</v>
      </c>
      <c r="B101" s="117">
        <v>0</v>
      </c>
      <c r="C101" s="106">
        <v>2101745</v>
      </c>
      <c r="D101" s="118" t="s">
        <v>61</v>
      </c>
      <c r="E101" s="11">
        <v>111</v>
      </c>
      <c r="F101" s="48" t="s">
        <v>17</v>
      </c>
      <c r="G101" s="50">
        <v>2112562</v>
      </c>
      <c r="H101" s="50">
        <v>2112562</v>
      </c>
      <c r="I101" s="50">
        <v>2112562</v>
      </c>
      <c r="J101" s="50">
        <v>2112562</v>
      </c>
      <c r="K101" s="50">
        <v>2112562</v>
      </c>
      <c r="L101" s="50">
        <v>2112562</v>
      </c>
      <c r="M101" s="50">
        <v>2112562</v>
      </c>
      <c r="N101" s="50">
        <v>2112562</v>
      </c>
      <c r="O101" s="50">
        <v>2112562</v>
      </c>
      <c r="P101" s="50">
        <v>2112562</v>
      </c>
      <c r="Q101" s="50">
        <v>2112562</v>
      </c>
      <c r="R101" s="50">
        <v>2112562</v>
      </c>
      <c r="S101" s="51">
        <f>SUM(G101:R101)</f>
        <v>25350744</v>
      </c>
      <c r="T101" s="26"/>
      <c r="U101" s="119">
        <f>SUM(S101:T103)</f>
        <v>34938306</v>
      </c>
      <c r="W101" s="17"/>
    </row>
    <row r="102" spans="1:23" s="5" customFormat="1" ht="21.75" customHeight="1">
      <c r="A102" s="116"/>
      <c r="B102" s="117"/>
      <c r="C102" s="104"/>
      <c r="D102" s="118"/>
      <c r="E102" s="20">
        <v>133</v>
      </c>
      <c r="F102" s="29" t="s">
        <v>45</v>
      </c>
      <c r="G102" s="49">
        <v>500000</v>
      </c>
      <c r="H102" s="49">
        <v>500000</v>
      </c>
      <c r="I102" s="49">
        <v>500000</v>
      </c>
      <c r="J102" s="49">
        <v>500000</v>
      </c>
      <c r="K102" s="49">
        <v>500000</v>
      </c>
      <c r="L102" s="49">
        <v>500000</v>
      </c>
      <c r="M102" s="49">
        <v>500000</v>
      </c>
      <c r="N102" s="49">
        <v>600000</v>
      </c>
      <c r="O102" s="49">
        <v>700000</v>
      </c>
      <c r="P102" s="49">
        <v>700000</v>
      </c>
      <c r="Q102" s="49">
        <v>700000</v>
      </c>
      <c r="R102" s="49">
        <v>700000</v>
      </c>
      <c r="S102" s="64">
        <f>SUM(G102:R102)</f>
        <v>6900000</v>
      </c>
      <c r="T102" s="27">
        <v>2687562</v>
      </c>
      <c r="U102" s="119"/>
      <c r="W102" s="17"/>
    </row>
    <row r="103" spans="1:23" s="5" customFormat="1" ht="21.75" customHeight="1">
      <c r="A103" s="116"/>
      <c r="B103" s="117"/>
      <c r="C103" s="110"/>
      <c r="D103" s="118"/>
      <c r="E103" s="11">
        <v>232</v>
      </c>
      <c r="F103" s="52" t="s">
        <v>19</v>
      </c>
      <c r="G103" s="53"/>
      <c r="H103" s="53"/>
      <c r="I103" s="23"/>
      <c r="J103" s="54"/>
      <c r="K103" s="54"/>
      <c r="L103" s="54"/>
      <c r="M103" s="54"/>
      <c r="N103" s="54"/>
      <c r="O103" s="55"/>
      <c r="P103" s="54"/>
      <c r="Q103" s="55"/>
      <c r="R103" s="56"/>
      <c r="S103" s="57"/>
      <c r="T103" s="27"/>
      <c r="U103" s="119"/>
      <c r="W103" s="17"/>
    </row>
    <row r="104" spans="1:23" s="5" customFormat="1" ht="21.75" customHeight="1">
      <c r="A104" s="116">
        <v>32</v>
      </c>
      <c r="B104" s="117">
        <v>0</v>
      </c>
      <c r="C104" s="106">
        <v>4218968</v>
      </c>
      <c r="D104" s="118" t="s">
        <v>62</v>
      </c>
      <c r="E104" s="11">
        <v>111</v>
      </c>
      <c r="F104" s="48" t="s">
        <v>17</v>
      </c>
      <c r="G104" s="50">
        <v>2500562</v>
      </c>
      <c r="H104" s="50">
        <v>2500562</v>
      </c>
      <c r="I104" s="50">
        <v>2500562</v>
      </c>
      <c r="J104" s="50">
        <v>2500562</v>
      </c>
      <c r="K104" s="50">
        <v>2500562</v>
      </c>
      <c r="L104" s="50">
        <v>2500562</v>
      </c>
      <c r="M104" s="50">
        <v>2500562</v>
      </c>
      <c r="N104" s="50">
        <v>2500562</v>
      </c>
      <c r="O104" s="50">
        <v>2500562</v>
      </c>
      <c r="P104" s="50">
        <v>2500562</v>
      </c>
      <c r="Q104" s="50">
        <v>2500562</v>
      </c>
      <c r="R104" s="50">
        <v>2500562</v>
      </c>
      <c r="S104" s="51">
        <f>SUM(G104:R104)</f>
        <v>30006744</v>
      </c>
      <c r="T104" s="26"/>
      <c r="U104" s="119">
        <f>SUM(S104:T106)</f>
        <v>54391729</v>
      </c>
      <c r="W104" s="17"/>
    </row>
    <row r="105" spans="1:23" s="5" customFormat="1" ht="21.75" customHeight="1">
      <c r="A105" s="116"/>
      <c r="B105" s="117"/>
      <c r="C105" s="104"/>
      <c r="D105" s="118"/>
      <c r="E105" s="20">
        <v>133</v>
      </c>
      <c r="F105" s="29" t="s">
        <v>45</v>
      </c>
      <c r="G105" s="49">
        <v>2000000</v>
      </c>
      <c r="H105" s="49">
        <v>2000000</v>
      </c>
      <c r="I105" s="49">
        <v>2000000</v>
      </c>
      <c r="J105" s="49">
        <v>2000000</v>
      </c>
      <c r="K105" s="49">
        <v>2000000</v>
      </c>
      <c r="L105" s="49">
        <v>2000000</v>
      </c>
      <c r="M105" s="49">
        <v>1649944</v>
      </c>
      <c r="N105" s="49">
        <v>1299438</v>
      </c>
      <c r="O105" s="49">
        <v>1299438</v>
      </c>
      <c r="P105" s="49">
        <v>1299438</v>
      </c>
      <c r="Q105" s="49">
        <v>1299438</v>
      </c>
      <c r="R105" s="49">
        <v>1299438</v>
      </c>
      <c r="S105" s="64">
        <f>SUM(G105:R105)</f>
        <v>20147134</v>
      </c>
      <c r="T105" s="27">
        <v>4237851</v>
      </c>
      <c r="U105" s="119"/>
      <c r="W105" s="17"/>
    </row>
    <row r="106" spans="1:23" s="5" customFormat="1" ht="21.75" customHeight="1">
      <c r="A106" s="116"/>
      <c r="B106" s="117"/>
      <c r="C106" s="110"/>
      <c r="D106" s="118"/>
      <c r="E106" s="11">
        <v>232</v>
      </c>
      <c r="F106" s="52" t="s">
        <v>19</v>
      </c>
      <c r="G106" s="53"/>
      <c r="H106" s="53"/>
      <c r="I106" s="23"/>
      <c r="J106" s="54"/>
      <c r="K106" s="54"/>
      <c r="L106" s="54"/>
      <c r="M106" s="54"/>
      <c r="N106" s="54"/>
      <c r="O106" s="55"/>
      <c r="P106" s="54"/>
      <c r="Q106" s="55"/>
      <c r="R106" s="56"/>
      <c r="S106" s="57"/>
      <c r="T106" s="27"/>
      <c r="U106" s="119"/>
      <c r="W106" s="17"/>
    </row>
    <row r="107" spans="1:23" s="5" customFormat="1" ht="21.75" customHeight="1">
      <c r="A107" s="116">
        <v>33</v>
      </c>
      <c r="B107" s="117">
        <v>0</v>
      </c>
      <c r="C107" s="106">
        <v>2006067</v>
      </c>
      <c r="D107" s="118" t="s">
        <v>63</v>
      </c>
      <c r="E107" s="11">
        <v>112</v>
      </c>
      <c r="F107" s="48" t="s">
        <v>17</v>
      </c>
      <c r="G107" s="50">
        <v>2112562</v>
      </c>
      <c r="H107" s="50">
        <v>2112562</v>
      </c>
      <c r="I107" s="50">
        <v>2112562</v>
      </c>
      <c r="J107" s="50">
        <v>2112562</v>
      </c>
      <c r="K107" s="50">
        <v>2112562</v>
      </c>
      <c r="L107" s="50">
        <v>2112562</v>
      </c>
      <c r="M107" s="50">
        <v>2112562</v>
      </c>
      <c r="N107" s="50">
        <v>2112562</v>
      </c>
      <c r="O107" s="50">
        <v>2112562</v>
      </c>
      <c r="P107" s="50">
        <v>2112562</v>
      </c>
      <c r="Q107" s="50">
        <v>2112562</v>
      </c>
      <c r="R107" s="50">
        <v>2112562</v>
      </c>
      <c r="S107" s="51">
        <f>SUM(G107:R107)</f>
        <v>25350744</v>
      </c>
      <c r="T107" s="26"/>
      <c r="U107" s="119">
        <f>SUM(S107:T109)</f>
        <v>31688306</v>
      </c>
      <c r="W107" s="17"/>
    </row>
    <row r="108" spans="1:23" s="5" customFormat="1" ht="21.75" customHeight="1">
      <c r="A108" s="116"/>
      <c r="B108" s="117"/>
      <c r="C108" s="104"/>
      <c r="D108" s="118"/>
      <c r="E108" s="20">
        <v>133</v>
      </c>
      <c r="F108" s="29" t="s">
        <v>45</v>
      </c>
      <c r="G108" s="49">
        <v>200000</v>
      </c>
      <c r="H108" s="49">
        <v>200000</v>
      </c>
      <c r="I108" s="49">
        <v>200000</v>
      </c>
      <c r="J108" s="49">
        <v>200000</v>
      </c>
      <c r="K108" s="49">
        <v>200000</v>
      </c>
      <c r="L108" s="49">
        <v>200000</v>
      </c>
      <c r="M108" s="49">
        <v>200000</v>
      </c>
      <c r="N108" s="49">
        <v>500000</v>
      </c>
      <c r="O108" s="49">
        <v>500000</v>
      </c>
      <c r="P108" s="49">
        <v>500000</v>
      </c>
      <c r="Q108" s="49">
        <v>500000</v>
      </c>
      <c r="R108" s="49">
        <v>500000</v>
      </c>
      <c r="S108" s="64">
        <f>SUM(G108:R108)</f>
        <v>3900000</v>
      </c>
      <c r="T108" s="27">
        <v>2437562</v>
      </c>
      <c r="U108" s="119"/>
      <c r="W108" s="17"/>
    </row>
    <row r="109" spans="1:23" s="5" customFormat="1" ht="21.75" customHeight="1">
      <c r="A109" s="116"/>
      <c r="B109" s="117"/>
      <c r="C109" s="110"/>
      <c r="D109" s="118"/>
      <c r="E109" s="11">
        <v>232</v>
      </c>
      <c r="F109" s="52" t="s">
        <v>19</v>
      </c>
      <c r="G109" s="53"/>
      <c r="H109" s="53"/>
      <c r="I109" s="23"/>
      <c r="J109" s="54"/>
      <c r="K109" s="54"/>
      <c r="L109" s="54"/>
      <c r="M109" s="54"/>
      <c r="N109" s="54"/>
      <c r="O109" s="55"/>
      <c r="P109" s="54"/>
      <c r="Q109" s="55"/>
      <c r="R109" s="56"/>
      <c r="S109" s="57"/>
      <c r="T109" s="27"/>
      <c r="U109" s="119"/>
      <c r="W109" s="17"/>
    </row>
    <row r="110" spans="1:23" s="5" customFormat="1" ht="21.75" customHeight="1">
      <c r="A110" s="116">
        <v>34</v>
      </c>
      <c r="B110" s="117">
        <v>0</v>
      </c>
      <c r="C110" s="106">
        <v>2929418</v>
      </c>
      <c r="D110" s="118" t="s">
        <v>64</v>
      </c>
      <c r="E110" s="11">
        <v>111</v>
      </c>
      <c r="F110" s="48" t="s">
        <v>17</v>
      </c>
      <c r="G110" s="50">
        <v>2112562</v>
      </c>
      <c r="H110" s="50">
        <v>2112562</v>
      </c>
      <c r="I110" s="50">
        <v>2112562</v>
      </c>
      <c r="J110" s="50">
        <v>2112562</v>
      </c>
      <c r="K110" s="50">
        <v>2112562</v>
      </c>
      <c r="L110" s="50">
        <v>2112562</v>
      </c>
      <c r="M110" s="50">
        <v>2112562</v>
      </c>
      <c r="N110" s="50">
        <v>2112562</v>
      </c>
      <c r="O110" s="50">
        <v>2112562</v>
      </c>
      <c r="P110" s="50">
        <v>2112562</v>
      </c>
      <c r="Q110" s="50">
        <v>2112562</v>
      </c>
      <c r="R110" s="50">
        <v>2112562</v>
      </c>
      <c r="S110" s="51">
        <f>SUM(G110:R110)</f>
        <v>25350744</v>
      </c>
      <c r="T110" s="26"/>
      <c r="U110" s="119">
        <f>SUM(S110:T112)</f>
        <v>34450806</v>
      </c>
      <c r="W110" s="17"/>
    </row>
    <row r="111" spans="1:23" s="5" customFormat="1" ht="21.75" customHeight="1">
      <c r="A111" s="116"/>
      <c r="B111" s="117"/>
      <c r="C111" s="104"/>
      <c r="D111" s="118"/>
      <c r="E111" s="20">
        <v>133</v>
      </c>
      <c r="F111" s="29" t="s">
        <v>45</v>
      </c>
      <c r="G111" s="49">
        <v>500000</v>
      </c>
      <c r="H111" s="49">
        <v>500000</v>
      </c>
      <c r="I111" s="49">
        <v>500000</v>
      </c>
      <c r="J111" s="49">
        <v>500000</v>
      </c>
      <c r="K111" s="49">
        <v>500000</v>
      </c>
      <c r="L111" s="49">
        <v>500000</v>
      </c>
      <c r="M111" s="49">
        <v>500000</v>
      </c>
      <c r="N111" s="54">
        <v>550000</v>
      </c>
      <c r="O111" s="54">
        <v>600000</v>
      </c>
      <c r="P111" s="54">
        <v>600000</v>
      </c>
      <c r="Q111" s="54">
        <v>600000</v>
      </c>
      <c r="R111" s="54">
        <v>600000</v>
      </c>
      <c r="S111" s="64">
        <f>SUM(G111:R111)</f>
        <v>6450000</v>
      </c>
      <c r="T111" s="27">
        <v>2650062</v>
      </c>
      <c r="U111" s="119"/>
      <c r="W111" s="17"/>
    </row>
    <row r="112" spans="1:23" s="5" customFormat="1" ht="21.75" customHeight="1">
      <c r="A112" s="116"/>
      <c r="B112" s="117"/>
      <c r="C112" s="110"/>
      <c r="D112" s="118"/>
      <c r="E112" s="11">
        <v>232</v>
      </c>
      <c r="F112" s="52" t="s">
        <v>19</v>
      </c>
      <c r="G112" s="53"/>
      <c r="H112" s="53"/>
      <c r="I112" s="23"/>
      <c r="J112" s="54"/>
      <c r="K112" s="54"/>
      <c r="L112" s="61"/>
      <c r="M112" s="61"/>
      <c r="N112" s="61"/>
      <c r="O112" s="61"/>
      <c r="P112" s="61"/>
      <c r="Q112" s="61"/>
      <c r="R112" s="54"/>
      <c r="S112" s="57"/>
      <c r="T112" s="27"/>
      <c r="U112" s="119"/>
      <c r="W112" s="17"/>
    </row>
    <row r="113" spans="1:23" s="5" customFormat="1" ht="21.75" customHeight="1">
      <c r="A113" s="116">
        <v>36</v>
      </c>
      <c r="B113" s="117">
        <v>0</v>
      </c>
      <c r="C113" s="106">
        <v>3792295</v>
      </c>
      <c r="D113" s="118" t="s">
        <v>65</v>
      </c>
      <c r="E113" s="11">
        <v>111</v>
      </c>
      <c r="F113" s="48" t="s">
        <v>17</v>
      </c>
      <c r="G113" s="50">
        <v>2350000</v>
      </c>
      <c r="H113" s="50">
        <v>2350000</v>
      </c>
      <c r="I113" s="50">
        <v>2350000</v>
      </c>
      <c r="J113" s="50">
        <v>2350000</v>
      </c>
      <c r="K113" s="50">
        <v>2350000</v>
      </c>
      <c r="L113" s="50">
        <v>2350000</v>
      </c>
      <c r="M113" s="50">
        <v>2350000</v>
      </c>
      <c r="N113" s="50">
        <v>2350000</v>
      </c>
      <c r="O113" s="50">
        <v>2350000</v>
      </c>
      <c r="P113" s="50">
        <v>2350000</v>
      </c>
      <c r="Q113" s="50">
        <v>2350000</v>
      </c>
      <c r="R113" s="50">
        <v>2350000</v>
      </c>
      <c r="S113" s="51">
        <f>SUM(G113:R113)</f>
        <v>28200000</v>
      </c>
      <c r="T113" s="26"/>
      <c r="U113" s="119">
        <f>SUM(S113:T115)</f>
        <v>35966667</v>
      </c>
      <c r="W113" s="17"/>
    </row>
    <row r="114" spans="1:23" s="5" customFormat="1" ht="21.75" customHeight="1">
      <c r="A114" s="116"/>
      <c r="B114" s="117"/>
      <c r="C114" s="104"/>
      <c r="D114" s="118"/>
      <c r="E114" s="20">
        <v>133</v>
      </c>
      <c r="F114" s="29" t="s">
        <v>45</v>
      </c>
      <c r="G114" s="49"/>
      <c r="H114" s="49"/>
      <c r="I114" s="49"/>
      <c r="J114" s="49"/>
      <c r="K114" s="49"/>
      <c r="L114" s="49"/>
      <c r="M114" s="49"/>
      <c r="N114" s="49">
        <v>1000000</v>
      </c>
      <c r="O114" s="49">
        <v>1000000</v>
      </c>
      <c r="P114" s="49">
        <v>1000000</v>
      </c>
      <c r="Q114" s="49">
        <v>1000000</v>
      </c>
      <c r="R114" s="49">
        <v>1000000</v>
      </c>
      <c r="S114" s="64">
        <f>SUM(M114:R114)</f>
        <v>5000000</v>
      </c>
      <c r="T114" s="27">
        <v>2766667</v>
      </c>
      <c r="U114" s="119"/>
      <c r="W114" s="17"/>
    </row>
    <row r="115" spans="1:23" s="5" customFormat="1" ht="21.75" customHeight="1" thickBot="1">
      <c r="A115" s="116"/>
      <c r="B115" s="117"/>
      <c r="C115" s="107"/>
      <c r="D115" s="118"/>
      <c r="E115" s="11">
        <v>232</v>
      </c>
      <c r="F115" s="52" t="s">
        <v>19</v>
      </c>
      <c r="G115" s="53"/>
      <c r="H115" s="53"/>
      <c r="I115" s="23"/>
      <c r="J115" s="54"/>
      <c r="K115" s="54"/>
      <c r="L115" s="54"/>
      <c r="M115" s="54"/>
      <c r="N115" s="54"/>
      <c r="O115" s="55"/>
      <c r="P115" s="54"/>
      <c r="Q115" s="55"/>
      <c r="R115" s="56"/>
      <c r="S115" s="57"/>
      <c r="T115" s="70"/>
      <c r="U115" s="119"/>
      <c r="W115" s="17"/>
    </row>
    <row r="116" spans="1:25" s="5" customFormat="1" ht="24.75" customHeight="1" thickBot="1">
      <c r="A116" s="94">
        <v>37</v>
      </c>
      <c r="B116" s="96">
        <v>0</v>
      </c>
      <c r="C116" s="103">
        <v>874228</v>
      </c>
      <c r="D116" s="114" t="s">
        <v>66</v>
      </c>
      <c r="E116" s="32">
        <v>144</v>
      </c>
      <c r="F116" s="30" t="s">
        <v>23</v>
      </c>
      <c r="G116" s="77">
        <v>2350000</v>
      </c>
      <c r="H116" s="77">
        <v>2350000</v>
      </c>
      <c r="I116" s="77">
        <v>2350000</v>
      </c>
      <c r="J116" s="77">
        <v>2350000</v>
      </c>
      <c r="K116" s="77">
        <v>2350000</v>
      </c>
      <c r="L116" s="77">
        <v>2350000</v>
      </c>
      <c r="M116" s="77">
        <v>2350000</v>
      </c>
      <c r="N116" s="78">
        <v>2500000</v>
      </c>
      <c r="O116" s="78">
        <v>2500000</v>
      </c>
      <c r="P116" s="78">
        <v>2500000</v>
      </c>
      <c r="Q116" s="78">
        <v>2500000</v>
      </c>
      <c r="R116" s="78">
        <v>2500000</v>
      </c>
      <c r="S116" s="57">
        <f>SUM(G116:R116)</f>
        <v>28950000</v>
      </c>
      <c r="T116" s="70">
        <f>S116/12</f>
        <v>2412500</v>
      </c>
      <c r="U116" s="142">
        <f>SUM(S116:T116)</f>
        <v>31362500</v>
      </c>
      <c r="W116" s="17"/>
      <c r="Y116" s="18"/>
    </row>
    <row r="117" spans="1:27" s="5" customFormat="1" ht="21.75" customHeight="1" thickBot="1">
      <c r="A117" s="92"/>
      <c r="B117" s="89"/>
      <c r="C117" s="110"/>
      <c r="D117" s="115"/>
      <c r="E117" s="28">
        <v>232</v>
      </c>
      <c r="F117" s="52" t="s">
        <v>19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76"/>
      <c r="T117" s="47"/>
      <c r="U117" s="143"/>
      <c r="W117" s="17"/>
      <c r="Y117" s="18"/>
      <c r="AA117" s="17"/>
    </row>
    <row r="118" spans="1:25" s="5" customFormat="1" ht="21.75" customHeight="1">
      <c r="A118" s="126">
        <v>38</v>
      </c>
      <c r="B118" s="117">
        <v>0</v>
      </c>
      <c r="C118" s="106">
        <v>5652857</v>
      </c>
      <c r="D118" s="128" t="s">
        <v>67</v>
      </c>
      <c r="E118" s="82">
        <v>144</v>
      </c>
      <c r="F118" s="83" t="s">
        <v>23</v>
      </c>
      <c r="G118" s="59"/>
      <c r="H118" s="59"/>
      <c r="I118" s="59"/>
      <c r="J118" s="59"/>
      <c r="K118" s="59">
        <v>1408375</v>
      </c>
      <c r="L118" s="59">
        <v>2112562</v>
      </c>
      <c r="M118" s="59">
        <v>2112562</v>
      </c>
      <c r="N118" s="59">
        <v>2112562</v>
      </c>
      <c r="O118" s="59">
        <v>2112562</v>
      </c>
      <c r="P118" s="59">
        <v>2112562</v>
      </c>
      <c r="Q118" s="59">
        <v>2112562</v>
      </c>
      <c r="R118" s="59">
        <v>2112562</v>
      </c>
      <c r="S118" s="76">
        <f>SUM(G118:R118)</f>
        <v>16196309</v>
      </c>
      <c r="T118" s="47">
        <f>S118/12</f>
        <v>1349692.4166666667</v>
      </c>
      <c r="U118" s="142">
        <f>SUM(S118:T118)</f>
        <v>17546001.416666668</v>
      </c>
      <c r="W118" s="17"/>
      <c r="Y118" s="18"/>
    </row>
    <row r="119" spans="1:27" s="5" customFormat="1" ht="21.75" customHeight="1" thickBot="1">
      <c r="A119" s="126"/>
      <c r="B119" s="117"/>
      <c r="C119" s="110"/>
      <c r="D119" s="129"/>
      <c r="E119" s="11">
        <v>232</v>
      </c>
      <c r="F119" s="48" t="s">
        <v>19</v>
      </c>
      <c r="G119" s="61"/>
      <c r="H119" s="23"/>
      <c r="I119" s="23"/>
      <c r="J119" s="23"/>
      <c r="K119" s="23"/>
      <c r="L119" s="23"/>
      <c r="N119" s="23"/>
      <c r="O119" s="23"/>
      <c r="P119" s="23"/>
      <c r="Q119" s="23"/>
      <c r="R119" s="23"/>
      <c r="S119" s="76"/>
      <c r="T119" s="47"/>
      <c r="U119" s="143"/>
      <c r="W119" s="17"/>
      <c r="Y119" s="18"/>
      <c r="AA119" s="17"/>
    </row>
    <row r="120" spans="1:25" s="5" customFormat="1" ht="24.75" customHeight="1">
      <c r="A120" s="94">
        <v>39</v>
      </c>
      <c r="B120" s="123">
        <v>0</v>
      </c>
      <c r="C120" s="79"/>
      <c r="D120" s="120" t="s">
        <v>68</v>
      </c>
      <c r="E120" s="11">
        <v>144</v>
      </c>
      <c r="F120" s="48" t="s">
        <v>23</v>
      </c>
      <c r="G120" s="59"/>
      <c r="H120" s="59"/>
      <c r="I120" s="59"/>
      <c r="J120" s="59"/>
      <c r="K120" s="59"/>
      <c r="L120" s="59"/>
      <c r="M120" s="59">
        <v>2112562</v>
      </c>
      <c r="N120" s="59">
        <v>492933</v>
      </c>
      <c r="O120" s="25"/>
      <c r="P120" s="59"/>
      <c r="Q120" s="59"/>
      <c r="R120" s="59"/>
      <c r="S120" s="76">
        <f>SUM(M120:R120)</f>
        <v>2605495</v>
      </c>
      <c r="T120" s="145"/>
      <c r="U120" s="142">
        <f>SUM(S120:T122)</f>
        <v>9605495</v>
      </c>
      <c r="W120" s="17"/>
      <c r="Y120" s="18"/>
    </row>
    <row r="121" spans="1:27" s="5" customFormat="1" ht="21.75" customHeight="1">
      <c r="A121" s="92"/>
      <c r="B121" s="124"/>
      <c r="C121" s="81">
        <v>3672753</v>
      </c>
      <c r="D121" s="121"/>
      <c r="E121" s="11">
        <v>232</v>
      </c>
      <c r="F121" s="48" t="s">
        <v>19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76"/>
      <c r="T121" s="146"/>
      <c r="U121" s="144"/>
      <c r="W121" s="17"/>
      <c r="Y121" s="18"/>
      <c r="AA121" s="17"/>
    </row>
    <row r="122" spans="1:27" s="5" customFormat="1" ht="21.75" customHeight="1" thickBot="1">
      <c r="A122" s="95"/>
      <c r="B122" s="125"/>
      <c r="C122" s="80"/>
      <c r="D122" s="122"/>
      <c r="E122" s="11">
        <v>199</v>
      </c>
      <c r="F122" s="48" t="s">
        <v>130</v>
      </c>
      <c r="G122" s="23"/>
      <c r="H122" s="23"/>
      <c r="I122" s="23"/>
      <c r="J122" s="23"/>
      <c r="K122" s="23"/>
      <c r="L122" s="23"/>
      <c r="M122" s="23"/>
      <c r="N122" s="23">
        <v>7000000</v>
      </c>
      <c r="O122" s="23"/>
      <c r="P122" s="23"/>
      <c r="Q122" s="23"/>
      <c r="R122" s="23"/>
      <c r="S122" s="76">
        <f>SUM(N122:R122)</f>
        <v>7000000</v>
      </c>
      <c r="T122" s="147"/>
      <c r="U122" s="143"/>
      <c r="W122" s="17"/>
      <c r="Y122" s="18"/>
      <c r="AA122" s="17"/>
    </row>
    <row r="123" spans="1:25" s="5" customFormat="1" ht="24.75" customHeight="1" thickBot="1">
      <c r="A123" s="94">
        <v>40</v>
      </c>
      <c r="B123" s="96">
        <v>0</v>
      </c>
      <c r="C123" s="106">
        <v>4418109</v>
      </c>
      <c r="D123" s="114" t="s">
        <v>69</v>
      </c>
      <c r="E123" s="32">
        <v>144</v>
      </c>
      <c r="F123" s="30" t="s">
        <v>23</v>
      </c>
      <c r="G123" s="59">
        <v>2112562</v>
      </c>
      <c r="H123" s="59">
        <v>2112562</v>
      </c>
      <c r="I123" s="59">
        <v>2112562</v>
      </c>
      <c r="J123" s="59">
        <v>2112562</v>
      </c>
      <c r="K123" s="59">
        <v>2112562</v>
      </c>
      <c r="L123" s="59">
        <v>2112562</v>
      </c>
      <c r="M123" s="59">
        <v>2112562</v>
      </c>
      <c r="N123" s="59">
        <v>2192839</v>
      </c>
      <c r="O123" s="59">
        <v>2192839</v>
      </c>
      <c r="P123" s="59">
        <v>2192839</v>
      </c>
      <c r="Q123" s="59">
        <v>2192839</v>
      </c>
      <c r="R123" s="59">
        <v>2192839</v>
      </c>
      <c r="S123" s="76">
        <f>SUM(G123:R123)</f>
        <v>25752129</v>
      </c>
      <c r="T123" s="47">
        <f>S123/12</f>
        <v>2146010.75</v>
      </c>
      <c r="U123" s="142">
        <f>SUM(I123:S123)</f>
        <v>47279134</v>
      </c>
      <c r="W123" s="17"/>
      <c r="Y123" s="18"/>
    </row>
    <row r="124" spans="1:27" s="5" customFormat="1" ht="21.75" customHeight="1" thickBot="1">
      <c r="A124" s="92"/>
      <c r="B124" s="89"/>
      <c r="C124" s="107"/>
      <c r="D124" s="115"/>
      <c r="E124" s="28">
        <v>232</v>
      </c>
      <c r="F124" s="52" t="s">
        <v>19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76"/>
      <c r="T124" s="47"/>
      <c r="U124" s="143"/>
      <c r="W124" s="17"/>
      <c r="Y124" s="18"/>
      <c r="AA124" s="17"/>
    </row>
    <row r="125" spans="1:25" s="5" customFormat="1" ht="24.75" customHeight="1" thickBot="1">
      <c r="A125" s="94">
        <v>41</v>
      </c>
      <c r="B125" s="96">
        <v>0</v>
      </c>
      <c r="C125" s="103">
        <v>4530188</v>
      </c>
      <c r="D125" s="114" t="s">
        <v>70</v>
      </c>
      <c r="E125" s="32">
        <v>144</v>
      </c>
      <c r="F125" s="30" t="s">
        <v>23</v>
      </c>
      <c r="G125" s="59">
        <v>2112562</v>
      </c>
      <c r="H125" s="59">
        <v>2112562</v>
      </c>
      <c r="I125" s="59">
        <v>2112562</v>
      </c>
      <c r="J125" s="59">
        <v>2112562</v>
      </c>
      <c r="K125" s="59">
        <v>2112562</v>
      </c>
      <c r="L125" s="59">
        <v>2112562</v>
      </c>
      <c r="M125" s="59">
        <v>2112562</v>
      </c>
      <c r="N125" s="59">
        <v>2192839</v>
      </c>
      <c r="O125" s="59">
        <v>2192839</v>
      </c>
      <c r="P125" s="59">
        <v>2192839</v>
      </c>
      <c r="Q125" s="59">
        <v>2192839</v>
      </c>
      <c r="R125" s="59">
        <v>2192839</v>
      </c>
      <c r="S125" s="76">
        <f>SUM(G125:R125)</f>
        <v>25752129</v>
      </c>
      <c r="T125" s="47">
        <f>S125/12</f>
        <v>2146010.75</v>
      </c>
      <c r="U125" s="142">
        <f>SUM(I125:S125)</f>
        <v>47279134</v>
      </c>
      <c r="W125" s="17"/>
      <c r="Y125" s="18"/>
    </row>
    <row r="126" spans="1:27" s="5" customFormat="1" ht="21.75" customHeight="1" thickBot="1">
      <c r="A126" s="92"/>
      <c r="B126" s="89"/>
      <c r="C126" s="107"/>
      <c r="D126" s="115"/>
      <c r="E126" s="28">
        <v>232</v>
      </c>
      <c r="F126" s="52" t="s">
        <v>19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76"/>
      <c r="T126" s="47"/>
      <c r="U126" s="143"/>
      <c r="W126" s="17"/>
      <c r="Y126" s="18"/>
      <c r="AA126" s="17"/>
    </row>
    <row r="127" spans="1:25" s="5" customFormat="1" ht="24.75" customHeight="1" thickBot="1">
      <c r="A127" s="94">
        <v>42</v>
      </c>
      <c r="B127" s="96">
        <v>0</v>
      </c>
      <c r="C127" s="103">
        <v>1535614</v>
      </c>
      <c r="D127" s="114" t="s">
        <v>71</v>
      </c>
      <c r="E127" s="32">
        <v>144</v>
      </c>
      <c r="F127" s="30" t="s">
        <v>23</v>
      </c>
      <c r="G127" s="59">
        <v>2112562</v>
      </c>
      <c r="H127" s="59">
        <v>2112562</v>
      </c>
      <c r="I127" s="59">
        <v>2112562</v>
      </c>
      <c r="J127" s="59">
        <v>2112562</v>
      </c>
      <c r="K127" s="59">
        <v>2112562</v>
      </c>
      <c r="L127" s="59">
        <v>2112562</v>
      </c>
      <c r="M127" s="59">
        <v>2112562</v>
      </c>
      <c r="N127" s="59">
        <v>2192839</v>
      </c>
      <c r="O127" s="59">
        <v>2192839</v>
      </c>
      <c r="P127" s="59">
        <v>2192839</v>
      </c>
      <c r="Q127" s="59">
        <v>2192839</v>
      </c>
      <c r="R127" s="59">
        <v>2192839</v>
      </c>
      <c r="S127" s="76">
        <f>SUM(G127:R127)</f>
        <v>25752129</v>
      </c>
      <c r="T127" s="47">
        <f>S127/12</f>
        <v>2146010.75</v>
      </c>
      <c r="U127" s="142">
        <f>SUM(I127:S127)</f>
        <v>47279134</v>
      </c>
      <c r="W127" s="17"/>
      <c r="Y127" s="18"/>
    </row>
    <row r="128" spans="1:27" s="5" customFormat="1" ht="21.75" customHeight="1" thickBot="1">
      <c r="A128" s="92"/>
      <c r="B128" s="89"/>
      <c r="C128" s="107"/>
      <c r="D128" s="115"/>
      <c r="E128" s="43">
        <v>232</v>
      </c>
      <c r="F128" s="52" t="s">
        <v>19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76"/>
      <c r="T128" s="47"/>
      <c r="U128" s="143"/>
      <c r="W128" s="17"/>
      <c r="Y128" s="18"/>
      <c r="AA128" s="17"/>
    </row>
    <row r="129" spans="1:25" s="5" customFormat="1" ht="24.75" customHeight="1" thickBot="1">
      <c r="A129" s="94">
        <v>43</v>
      </c>
      <c r="B129" s="96">
        <v>0</v>
      </c>
      <c r="C129" s="103">
        <v>1672814</v>
      </c>
      <c r="D129" s="111" t="s">
        <v>72</v>
      </c>
      <c r="E129" s="11">
        <v>144</v>
      </c>
      <c r="F129" s="30" t="s">
        <v>23</v>
      </c>
      <c r="G129" s="46">
        <v>1115600</v>
      </c>
      <c r="H129" s="46">
        <v>1115600</v>
      </c>
      <c r="I129" s="46">
        <v>1115600</v>
      </c>
      <c r="J129" s="46">
        <v>1115600</v>
      </c>
      <c r="K129" s="46">
        <v>1115600</v>
      </c>
      <c r="L129" s="46">
        <v>1115600</v>
      </c>
      <c r="M129" s="46">
        <v>1115600</v>
      </c>
      <c r="N129" s="59">
        <v>2192839</v>
      </c>
      <c r="O129" s="59">
        <v>2192839</v>
      </c>
      <c r="P129" s="59">
        <v>2192839</v>
      </c>
      <c r="Q129" s="59">
        <v>2192839</v>
      </c>
      <c r="R129" s="59">
        <v>2192839</v>
      </c>
      <c r="S129" s="57">
        <f>SUM(G129:R129)</f>
        <v>18773395</v>
      </c>
      <c r="T129" s="47">
        <f>S129/12</f>
        <v>1564449.5833333333</v>
      </c>
      <c r="U129" s="142">
        <f>SUM(I129:S129)</f>
        <v>35315590</v>
      </c>
      <c r="W129" s="17"/>
      <c r="Y129" s="18"/>
    </row>
    <row r="130" spans="1:27" s="5" customFormat="1" ht="21.75" customHeight="1">
      <c r="A130" s="93"/>
      <c r="B130" s="90"/>
      <c r="C130" s="110"/>
      <c r="D130" s="112"/>
      <c r="E130" s="11">
        <v>232</v>
      </c>
      <c r="F130" s="58" t="s">
        <v>19</v>
      </c>
      <c r="G130" s="31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45"/>
      <c r="S130" s="65"/>
      <c r="T130" s="47"/>
      <c r="U130" s="143"/>
      <c r="V130" s="141"/>
      <c r="W130" s="140"/>
      <c r="Y130" s="18"/>
      <c r="AA130" s="17"/>
    </row>
    <row r="131" spans="1:25" s="61" customFormat="1" ht="24.75" customHeight="1">
      <c r="A131" s="91">
        <v>44</v>
      </c>
      <c r="B131" s="88">
        <v>0</v>
      </c>
      <c r="C131" s="106">
        <v>3496074</v>
      </c>
      <c r="D131" s="113" t="s">
        <v>73</v>
      </c>
      <c r="E131" s="11">
        <v>144</v>
      </c>
      <c r="F131" s="48" t="s">
        <v>23</v>
      </c>
      <c r="G131" s="59">
        <v>1950000</v>
      </c>
      <c r="H131" s="59">
        <v>1950000</v>
      </c>
      <c r="I131" s="59">
        <v>2112562</v>
      </c>
      <c r="J131" s="59">
        <v>2112562</v>
      </c>
      <c r="K131" s="59">
        <v>2112562</v>
      </c>
      <c r="L131" s="59">
        <v>2112562</v>
      </c>
      <c r="M131" s="59">
        <v>2112562</v>
      </c>
      <c r="N131" s="59">
        <v>2192839</v>
      </c>
      <c r="O131" s="59">
        <v>2192839</v>
      </c>
      <c r="P131" s="59">
        <v>2192839</v>
      </c>
      <c r="Q131" s="59">
        <v>2192839</v>
      </c>
      <c r="R131" s="59">
        <v>2192839</v>
      </c>
      <c r="S131" s="66">
        <f>SUM(G131:R131)</f>
        <v>25427005</v>
      </c>
      <c r="T131" s="26">
        <f>S131/12</f>
        <v>2118917.0833333335</v>
      </c>
      <c r="U131" s="142">
        <f>SUM(I131:S131)</f>
        <v>46954010</v>
      </c>
      <c r="V131" s="141"/>
      <c r="W131" s="140"/>
      <c r="X131" s="68"/>
      <c r="Y131" s="63"/>
    </row>
    <row r="132" spans="1:27" s="61" customFormat="1" ht="21.75" customHeight="1">
      <c r="A132" s="92"/>
      <c r="B132" s="89"/>
      <c r="C132" s="110"/>
      <c r="D132" s="109"/>
      <c r="E132" s="11">
        <v>232</v>
      </c>
      <c r="F132" s="48" t="s">
        <v>19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66"/>
      <c r="T132" s="70"/>
      <c r="U132" s="143"/>
      <c r="V132" s="141"/>
      <c r="W132" s="140"/>
      <c r="X132" s="68"/>
      <c r="Y132" s="63"/>
      <c r="AA132" s="62"/>
    </row>
    <row r="133" spans="1:25" s="61" customFormat="1" ht="24.75" customHeight="1">
      <c r="A133" s="91">
        <v>45</v>
      </c>
      <c r="B133" s="88">
        <v>0</v>
      </c>
      <c r="C133" s="106">
        <v>5950821</v>
      </c>
      <c r="D133" s="108" t="s">
        <v>74</v>
      </c>
      <c r="E133" s="11">
        <v>144</v>
      </c>
      <c r="F133" s="48" t="s">
        <v>23</v>
      </c>
      <c r="G133" s="59"/>
      <c r="H133" s="59"/>
      <c r="I133" s="59"/>
      <c r="J133" s="59"/>
      <c r="K133" s="59"/>
      <c r="L133" s="59">
        <v>2112562</v>
      </c>
      <c r="M133" s="59">
        <v>2112562</v>
      </c>
      <c r="N133" s="59">
        <v>422514</v>
      </c>
      <c r="O133" s="25"/>
      <c r="P133" s="59"/>
      <c r="Q133" s="59"/>
      <c r="R133" s="59"/>
      <c r="S133" s="66">
        <f>SUM(L133:R133)</f>
        <v>4647638</v>
      </c>
      <c r="T133" s="145"/>
      <c r="U133" s="148">
        <f>SUM(S133:S135)</f>
        <v>11647638</v>
      </c>
      <c r="V133" s="141"/>
      <c r="W133" s="140"/>
      <c r="X133" s="68"/>
      <c r="Y133" s="63"/>
    </row>
    <row r="134" spans="1:27" s="61" customFormat="1" ht="21.75" customHeight="1">
      <c r="A134" s="92"/>
      <c r="B134" s="89"/>
      <c r="C134" s="104"/>
      <c r="D134" s="115"/>
      <c r="E134" s="11">
        <v>232</v>
      </c>
      <c r="F134" s="48" t="s">
        <v>19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66"/>
      <c r="T134" s="146"/>
      <c r="U134" s="150"/>
      <c r="V134" s="141"/>
      <c r="W134" s="140"/>
      <c r="X134" s="68"/>
      <c r="Y134" s="63"/>
      <c r="AA134" s="62"/>
    </row>
    <row r="135" spans="1:27" s="61" customFormat="1" ht="21.75" customHeight="1">
      <c r="A135" s="93"/>
      <c r="B135" s="90"/>
      <c r="C135" s="110"/>
      <c r="D135" s="109"/>
      <c r="E135" s="11">
        <v>199</v>
      </c>
      <c r="F135" s="48" t="s">
        <v>130</v>
      </c>
      <c r="G135" s="23"/>
      <c r="H135" s="23"/>
      <c r="I135" s="23"/>
      <c r="J135" s="23"/>
      <c r="K135" s="23"/>
      <c r="L135" s="23"/>
      <c r="M135" s="23">
        <v>7000000</v>
      </c>
      <c r="N135" s="23"/>
      <c r="O135" s="23"/>
      <c r="P135" s="23"/>
      <c r="Q135" s="23"/>
      <c r="R135" s="23"/>
      <c r="S135" s="66">
        <f>SUM(M135:R135)</f>
        <v>7000000</v>
      </c>
      <c r="T135" s="147"/>
      <c r="U135" s="149"/>
      <c r="V135" s="141"/>
      <c r="W135" s="140"/>
      <c r="X135" s="68"/>
      <c r="Y135" s="63"/>
      <c r="AA135" s="62"/>
    </row>
    <row r="136" spans="1:25" s="61" customFormat="1" ht="24.75" customHeight="1">
      <c r="A136" s="92">
        <v>46</v>
      </c>
      <c r="B136" s="89">
        <v>0</v>
      </c>
      <c r="C136" s="106">
        <v>773147</v>
      </c>
      <c r="D136" s="108" t="s">
        <v>75</v>
      </c>
      <c r="E136" s="11">
        <v>144</v>
      </c>
      <c r="F136" s="48" t="s">
        <v>23</v>
      </c>
      <c r="G136" s="59">
        <v>2112562</v>
      </c>
      <c r="H136" s="59">
        <v>2112562</v>
      </c>
      <c r="I136" s="59">
        <v>2112562</v>
      </c>
      <c r="J136" s="59">
        <v>2112562</v>
      </c>
      <c r="K136" s="59">
        <v>2112562</v>
      </c>
      <c r="L136" s="59">
        <v>2112562</v>
      </c>
      <c r="M136" s="59">
        <v>2112562</v>
      </c>
      <c r="N136" s="59">
        <v>2192839</v>
      </c>
      <c r="O136" s="59">
        <v>2192839</v>
      </c>
      <c r="P136" s="59">
        <v>2192839</v>
      </c>
      <c r="Q136" s="59">
        <v>2192839</v>
      </c>
      <c r="R136" s="59">
        <v>2192839</v>
      </c>
      <c r="S136" s="66">
        <f>SUM(G136:R136)</f>
        <v>25752129</v>
      </c>
      <c r="T136" s="26">
        <f>S136/12</f>
        <v>2146010.75</v>
      </c>
      <c r="U136" s="148">
        <f>SUM(S136:T137)</f>
        <v>27898139.75</v>
      </c>
      <c r="V136" s="141"/>
      <c r="W136" s="140"/>
      <c r="X136" s="68"/>
      <c r="Y136" s="63"/>
    </row>
    <row r="137" spans="1:27" s="61" customFormat="1" ht="21.75" customHeight="1" thickBot="1">
      <c r="A137" s="93"/>
      <c r="B137" s="90"/>
      <c r="C137" s="107"/>
      <c r="D137" s="109"/>
      <c r="E137" s="11">
        <v>232</v>
      </c>
      <c r="F137" s="48" t="s">
        <v>19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66"/>
      <c r="T137" s="70"/>
      <c r="U137" s="149"/>
      <c r="V137" s="141"/>
      <c r="W137" s="140"/>
      <c r="X137" s="68"/>
      <c r="Y137" s="63"/>
      <c r="AA137" s="62"/>
    </row>
    <row r="138" spans="1:23" s="5" customFormat="1" ht="21.75" customHeight="1">
      <c r="A138" s="94">
        <v>48</v>
      </c>
      <c r="B138" s="103">
        <v>0</v>
      </c>
      <c r="C138" s="103">
        <v>943007</v>
      </c>
      <c r="D138" s="103" t="s">
        <v>76</v>
      </c>
      <c r="E138" s="11">
        <v>144</v>
      </c>
      <c r="F138" s="84" t="s">
        <v>23</v>
      </c>
      <c r="G138" s="23">
        <v>1500000</v>
      </c>
      <c r="H138" s="23">
        <v>1500000</v>
      </c>
      <c r="I138" s="23">
        <v>1500000</v>
      </c>
      <c r="J138" s="23">
        <v>1500000</v>
      </c>
      <c r="K138" s="23">
        <v>1500000</v>
      </c>
      <c r="L138" s="23">
        <v>1500000</v>
      </c>
      <c r="M138" s="23">
        <v>1500000</v>
      </c>
      <c r="N138" s="23">
        <v>1500000</v>
      </c>
      <c r="O138" s="23">
        <v>1500000</v>
      </c>
      <c r="P138" s="23">
        <v>1500000</v>
      </c>
      <c r="Q138" s="23">
        <v>1500000</v>
      </c>
      <c r="R138" s="23">
        <v>1500000</v>
      </c>
      <c r="S138" s="51">
        <f>SUM(G138:R138)</f>
        <v>18000000</v>
      </c>
      <c r="T138" s="26">
        <f>S138/12</f>
        <v>1500000</v>
      </c>
      <c r="U138" s="142">
        <f>SUM(S138:T139)</f>
        <v>19500000</v>
      </c>
      <c r="W138" s="17"/>
    </row>
    <row r="139" spans="1:23" s="5" customFormat="1" ht="21.75" customHeight="1" thickBot="1">
      <c r="A139" s="92"/>
      <c r="B139" s="104"/>
      <c r="C139" s="107"/>
      <c r="D139" s="104"/>
      <c r="E139" s="11">
        <v>232</v>
      </c>
      <c r="F139" s="84" t="s">
        <v>19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76"/>
      <c r="T139" s="70"/>
      <c r="U139" s="143"/>
      <c r="W139" s="17"/>
    </row>
    <row r="140" spans="1:23" s="5" customFormat="1" ht="21.75" customHeight="1">
      <c r="A140" s="94">
        <v>49</v>
      </c>
      <c r="B140" s="96">
        <v>0</v>
      </c>
      <c r="C140" s="98">
        <v>4361297</v>
      </c>
      <c r="D140" s="94" t="s">
        <v>77</v>
      </c>
      <c r="E140" s="11">
        <v>144</v>
      </c>
      <c r="F140" s="84" t="s">
        <v>23</v>
      </c>
      <c r="G140" s="23">
        <v>2500000</v>
      </c>
      <c r="H140" s="23">
        <v>2500000</v>
      </c>
      <c r="I140" s="23">
        <v>2500000</v>
      </c>
      <c r="J140" s="23">
        <v>2500000</v>
      </c>
      <c r="K140" s="23">
        <v>2500000</v>
      </c>
      <c r="L140" s="23">
        <v>2500000</v>
      </c>
      <c r="M140" s="23">
        <v>2500000</v>
      </c>
      <c r="N140" s="23">
        <v>499998</v>
      </c>
      <c r="O140" s="23"/>
      <c r="P140" s="23"/>
      <c r="Q140" s="23"/>
      <c r="R140" s="23"/>
      <c r="S140" s="47">
        <f>SUM(G140:R140)</f>
        <v>17999998</v>
      </c>
      <c r="T140" s="26">
        <v>1250000</v>
      </c>
      <c r="U140" s="142">
        <f>SUM(S140:T142)</f>
        <v>33411834</v>
      </c>
      <c r="W140" s="17"/>
    </row>
    <row r="141" spans="1:25" s="5" customFormat="1" ht="21.75" customHeight="1">
      <c r="A141" s="92"/>
      <c r="B141" s="89"/>
      <c r="C141" s="102"/>
      <c r="D141" s="92"/>
      <c r="E141" s="11">
        <v>232</v>
      </c>
      <c r="F141" s="84" t="s">
        <v>19</v>
      </c>
      <c r="G141" s="59"/>
      <c r="H141" s="59"/>
      <c r="I141" s="59"/>
      <c r="J141" s="59"/>
      <c r="K141" s="59"/>
      <c r="L141" s="59">
        <v>300000</v>
      </c>
      <c r="M141" s="59"/>
      <c r="N141" s="59"/>
      <c r="O141" s="59"/>
      <c r="P141" s="59"/>
      <c r="Q141" s="59"/>
      <c r="R141" s="59"/>
      <c r="S141" s="47">
        <v>300000</v>
      </c>
      <c r="T141" s="27"/>
      <c r="U141" s="144"/>
      <c r="W141" s="17"/>
      <c r="Y141" s="18"/>
    </row>
    <row r="142" spans="1:25" s="5" customFormat="1" ht="21.75" customHeight="1" thickBot="1">
      <c r="A142" s="95"/>
      <c r="B142" s="97"/>
      <c r="C142" s="99"/>
      <c r="D142" s="95"/>
      <c r="E142" s="11">
        <v>199</v>
      </c>
      <c r="F142" s="48" t="s">
        <v>130</v>
      </c>
      <c r="G142" s="59"/>
      <c r="H142" s="59"/>
      <c r="I142" s="59"/>
      <c r="J142" s="59"/>
      <c r="K142" s="59"/>
      <c r="L142" s="59"/>
      <c r="M142" s="59"/>
      <c r="N142" s="59">
        <v>13861836</v>
      </c>
      <c r="O142" s="59"/>
      <c r="P142" s="59"/>
      <c r="Q142" s="59"/>
      <c r="R142" s="59"/>
      <c r="S142" s="47">
        <f>SUM(N142:R142)</f>
        <v>13861836</v>
      </c>
      <c r="T142" s="70"/>
      <c r="U142" s="143"/>
      <c r="W142" s="17"/>
      <c r="Y142" s="18"/>
    </row>
    <row r="143" spans="1:23" s="5" customFormat="1" ht="21.75" customHeight="1">
      <c r="A143" s="94">
        <v>50</v>
      </c>
      <c r="B143" s="96">
        <v>0</v>
      </c>
      <c r="C143" s="98">
        <v>4868468</v>
      </c>
      <c r="D143" s="94" t="s">
        <v>78</v>
      </c>
      <c r="E143" s="11">
        <v>144</v>
      </c>
      <c r="F143" s="48" t="s">
        <v>23</v>
      </c>
      <c r="G143" s="59">
        <v>2112562</v>
      </c>
      <c r="H143" s="59">
        <v>2112562</v>
      </c>
      <c r="I143" s="59">
        <v>2112562</v>
      </c>
      <c r="J143" s="59">
        <v>2112562</v>
      </c>
      <c r="K143" s="59">
        <v>2112562</v>
      </c>
      <c r="L143" s="59">
        <v>2112562</v>
      </c>
      <c r="M143" s="59">
        <v>2112562</v>
      </c>
      <c r="N143" s="59">
        <v>2192839</v>
      </c>
      <c r="O143" s="59">
        <v>2192839</v>
      </c>
      <c r="P143" s="59">
        <v>2192839</v>
      </c>
      <c r="Q143" s="59">
        <v>2192839</v>
      </c>
      <c r="R143" s="59">
        <v>2192839</v>
      </c>
      <c r="S143" s="76">
        <f>SUM(G143:R143)</f>
        <v>25752129</v>
      </c>
      <c r="T143" s="26">
        <f>S143/12</f>
        <v>2146010.75</v>
      </c>
      <c r="U143" s="142">
        <f>SUM(S143:T143)</f>
        <v>27898139.75</v>
      </c>
      <c r="W143" s="17"/>
    </row>
    <row r="144" spans="1:25" s="5" customFormat="1" ht="21.75" customHeight="1" thickBot="1">
      <c r="A144" s="92"/>
      <c r="B144" s="89"/>
      <c r="C144" s="99"/>
      <c r="D144" s="92"/>
      <c r="E144" s="11">
        <v>232</v>
      </c>
      <c r="F144" s="48" t="s">
        <v>19</v>
      </c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76"/>
      <c r="T144" s="70"/>
      <c r="U144" s="143"/>
      <c r="W144" s="17"/>
      <c r="Y144" s="18"/>
    </row>
    <row r="145" spans="1:23" s="5" customFormat="1" ht="21.75" customHeight="1">
      <c r="A145" s="94">
        <v>51</v>
      </c>
      <c r="B145" s="96">
        <v>0</v>
      </c>
      <c r="C145" s="98">
        <v>2512057</v>
      </c>
      <c r="D145" s="94" t="s">
        <v>79</v>
      </c>
      <c r="E145" s="11">
        <v>144</v>
      </c>
      <c r="F145" s="29" t="s">
        <v>23</v>
      </c>
      <c r="G145" s="23"/>
      <c r="H145" s="23"/>
      <c r="I145" s="23"/>
      <c r="J145" s="23"/>
      <c r="K145" s="23"/>
      <c r="L145" s="23"/>
      <c r="M145" s="23"/>
      <c r="N145" s="59">
        <v>1023330</v>
      </c>
      <c r="O145" s="59">
        <v>2192839</v>
      </c>
      <c r="P145" s="59">
        <v>2192839</v>
      </c>
      <c r="Q145" s="59">
        <v>2192839</v>
      </c>
      <c r="R145" s="59">
        <v>2192839</v>
      </c>
      <c r="S145" s="47">
        <f>SUM(N145:R145)</f>
        <v>9794686</v>
      </c>
      <c r="T145" s="26">
        <f>S145/12</f>
        <v>816223.8333333334</v>
      </c>
      <c r="U145" s="142">
        <f>SUM(S145:T146)</f>
        <v>10710909.833333334</v>
      </c>
      <c r="W145" s="17"/>
    </row>
    <row r="146" spans="1:25" s="5" customFormat="1" ht="21.75" customHeight="1" thickBot="1">
      <c r="A146" s="92"/>
      <c r="B146" s="89"/>
      <c r="C146" s="99"/>
      <c r="D146" s="92"/>
      <c r="E146" s="11">
        <v>232</v>
      </c>
      <c r="F146" s="84" t="s">
        <v>19</v>
      </c>
      <c r="G146" s="59"/>
      <c r="H146" s="59"/>
      <c r="I146" s="59"/>
      <c r="J146" s="59"/>
      <c r="K146" s="59"/>
      <c r="L146" s="59"/>
      <c r="M146" s="59"/>
      <c r="N146" s="61"/>
      <c r="O146" s="61">
        <v>100000</v>
      </c>
      <c r="P146" s="61"/>
      <c r="Q146" s="61"/>
      <c r="R146" s="61"/>
      <c r="S146" s="47">
        <f>SUM(O146:R146)</f>
        <v>100000</v>
      </c>
      <c r="T146" s="70"/>
      <c r="U146" s="143"/>
      <c r="W146" s="17"/>
      <c r="Y146" s="18"/>
    </row>
    <row r="147" spans="1:23" s="155" customFormat="1" ht="21.75" customHeight="1">
      <c r="A147" s="94">
        <v>52</v>
      </c>
      <c r="B147" s="103">
        <v>0</v>
      </c>
      <c r="C147" s="98">
        <v>2297403</v>
      </c>
      <c r="D147" s="94" t="s">
        <v>80</v>
      </c>
      <c r="E147" s="11">
        <v>144</v>
      </c>
      <c r="F147" s="151" t="s">
        <v>23</v>
      </c>
      <c r="G147" s="25">
        <v>2112562</v>
      </c>
      <c r="H147" s="25">
        <v>2112562</v>
      </c>
      <c r="I147" s="25">
        <v>2112562</v>
      </c>
      <c r="J147" s="25">
        <v>2112562</v>
      </c>
      <c r="K147" s="25">
        <v>2112562</v>
      </c>
      <c r="L147" s="25">
        <v>2112562</v>
      </c>
      <c r="M147" s="25">
        <v>2112562</v>
      </c>
      <c r="N147" s="25">
        <v>2192839</v>
      </c>
      <c r="O147" s="25">
        <v>2192839</v>
      </c>
      <c r="P147" s="25">
        <v>2192839</v>
      </c>
      <c r="Q147" s="25">
        <v>2192839</v>
      </c>
      <c r="R147" s="25">
        <v>2192839</v>
      </c>
      <c r="S147" s="152">
        <f>SUM(G147:R147)</f>
        <v>25752129</v>
      </c>
      <c r="T147" s="153">
        <f>S147/12</f>
        <v>2146010.75</v>
      </c>
      <c r="U147" s="154">
        <f>S147+T147</f>
        <v>27898139.75</v>
      </c>
      <c r="W147" s="156"/>
    </row>
    <row r="148" spans="1:25" s="155" customFormat="1" ht="21.75" customHeight="1" thickBot="1">
      <c r="A148" s="92"/>
      <c r="B148" s="104"/>
      <c r="C148" s="99"/>
      <c r="D148" s="92"/>
      <c r="E148" s="11">
        <v>232</v>
      </c>
      <c r="F148" s="151" t="s">
        <v>19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52"/>
      <c r="T148" s="157"/>
      <c r="U148" s="158"/>
      <c r="W148" s="156"/>
      <c r="Y148" s="159"/>
    </row>
    <row r="149" spans="1:23" s="155" customFormat="1" ht="21.75" customHeight="1">
      <c r="A149" s="94">
        <v>53</v>
      </c>
      <c r="B149" s="103">
        <v>0</v>
      </c>
      <c r="C149" s="98">
        <v>1467563</v>
      </c>
      <c r="D149" s="94" t="s">
        <v>81</v>
      </c>
      <c r="E149" s="11">
        <v>144</v>
      </c>
      <c r="F149" s="151" t="s">
        <v>23</v>
      </c>
      <c r="G149" s="25">
        <v>2112562</v>
      </c>
      <c r="H149" s="25">
        <v>2112562</v>
      </c>
      <c r="I149" s="25">
        <v>2112562</v>
      </c>
      <c r="J149" s="25">
        <v>2112562</v>
      </c>
      <c r="K149" s="25">
        <v>2112562</v>
      </c>
      <c r="L149" s="25">
        <v>2112562</v>
      </c>
      <c r="M149" s="25">
        <v>2112562</v>
      </c>
      <c r="N149" s="25">
        <v>2400000</v>
      </c>
      <c r="O149" s="25">
        <v>2400000</v>
      </c>
      <c r="P149" s="25">
        <v>2400000</v>
      </c>
      <c r="Q149" s="25">
        <v>2400000</v>
      </c>
      <c r="R149" s="25">
        <v>2400000</v>
      </c>
      <c r="S149" s="152">
        <f>SUM(G149:R149)</f>
        <v>26787934</v>
      </c>
      <c r="T149" s="160">
        <f>S149/12</f>
        <v>2232327.8333333335</v>
      </c>
      <c r="U149" s="136">
        <f>S149+T149</f>
        <v>29020261.833333332</v>
      </c>
      <c r="W149" s="156"/>
    </row>
    <row r="150" spans="1:25" s="155" customFormat="1" ht="21.75" customHeight="1" thickBot="1">
      <c r="A150" s="92"/>
      <c r="B150" s="104"/>
      <c r="C150" s="99"/>
      <c r="D150" s="92"/>
      <c r="E150" s="11">
        <v>232</v>
      </c>
      <c r="F150" s="151" t="s">
        <v>19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52"/>
      <c r="T150" s="161"/>
      <c r="U150" s="137"/>
      <c r="W150" s="156"/>
      <c r="Y150" s="159"/>
    </row>
    <row r="151" spans="1:23" s="155" customFormat="1" ht="21.75" customHeight="1">
      <c r="A151" s="94">
        <v>54</v>
      </c>
      <c r="B151" s="103">
        <v>0</v>
      </c>
      <c r="C151" s="98">
        <v>2007421</v>
      </c>
      <c r="D151" s="94" t="s">
        <v>82</v>
      </c>
      <c r="E151" s="11">
        <v>144</v>
      </c>
      <c r="F151" s="151" t="s">
        <v>23</v>
      </c>
      <c r="G151" s="25">
        <v>2112562</v>
      </c>
      <c r="H151" s="25">
        <v>2112562</v>
      </c>
      <c r="I151" s="25">
        <v>2112562</v>
      </c>
      <c r="J151" s="25">
        <v>2112562</v>
      </c>
      <c r="K151" s="25">
        <v>2112562</v>
      </c>
      <c r="L151" s="25">
        <v>2112562</v>
      </c>
      <c r="M151" s="25">
        <v>2112562</v>
      </c>
      <c r="N151" s="25">
        <v>2192839</v>
      </c>
      <c r="O151" s="25">
        <v>2192839</v>
      </c>
      <c r="P151" s="25">
        <v>2192839</v>
      </c>
      <c r="Q151" s="25">
        <v>2192839</v>
      </c>
      <c r="R151" s="25">
        <v>2192839</v>
      </c>
      <c r="S151" s="152">
        <f>SUM(G151:R151)</f>
        <v>25752129</v>
      </c>
      <c r="T151" s="160">
        <f>S151/12</f>
        <v>2146010.75</v>
      </c>
      <c r="U151" s="136">
        <f>S151+T151</f>
        <v>27898139.75</v>
      </c>
      <c r="W151" s="156"/>
    </row>
    <row r="152" spans="1:25" s="155" customFormat="1" ht="21.75" customHeight="1" thickBot="1">
      <c r="A152" s="92"/>
      <c r="B152" s="104"/>
      <c r="C152" s="99"/>
      <c r="D152" s="92"/>
      <c r="E152" s="11">
        <v>232</v>
      </c>
      <c r="F152" s="151" t="s">
        <v>19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152"/>
      <c r="T152" s="161"/>
      <c r="U152" s="137"/>
      <c r="W152" s="156"/>
      <c r="Y152" s="159"/>
    </row>
    <row r="153" spans="1:23" s="155" customFormat="1" ht="21.75" customHeight="1">
      <c r="A153" s="94">
        <v>55</v>
      </c>
      <c r="B153" s="103">
        <v>0</v>
      </c>
      <c r="C153" s="98">
        <v>1522380</v>
      </c>
      <c r="D153" s="94" t="s">
        <v>83</v>
      </c>
      <c r="E153" s="11">
        <v>144</v>
      </c>
      <c r="F153" s="151" t="s">
        <v>23</v>
      </c>
      <c r="G153" s="25">
        <v>2112562</v>
      </c>
      <c r="H153" s="25">
        <v>2112562</v>
      </c>
      <c r="I153" s="25">
        <v>2112562</v>
      </c>
      <c r="J153" s="25">
        <v>2112562</v>
      </c>
      <c r="K153" s="25">
        <v>2112562</v>
      </c>
      <c r="L153" s="25">
        <v>2112562</v>
      </c>
      <c r="M153" s="25">
        <v>2112562</v>
      </c>
      <c r="N153" s="25">
        <v>2400000</v>
      </c>
      <c r="O153" s="25">
        <v>2400000</v>
      </c>
      <c r="P153" s="25">
        <v>2400000</v>
      </c>
      <c r="Q153" s="25">
        <v>2400000</v>
      </c>
      <c r="R153" s="25">
        <v>2400000</v>
      </c>
      <c r="S153" s="152">
        <f>SUM(G153:R153)</f>
        <v>26787934</v>
      </c>
      <c r="T153" s="160">
        <f>S153/12</f>
        <v>2232327.8333333335</v>
      </c>
      <c r="U153" s="136">
        <f>S153+T153</f>
        <v>29020261.833333332</v>
      </c>
      <c r="W153" s="156"/>
    </row>
    <row r="154" spans="1:25" s="155" customFormat="1" ht="21.75" customHeight="1" thickBot="1">
      <c r="A154" s="92"/>
      <c r="B154" s="104"/>
      <c r="C154" s="99"/>
      <c r="D154" s="92"/>
      <c r="E154" s="11">
        <v>232</v>
      </c>
      <c r="F154" s="151" t="s">
        <v>19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152"/>
      <c r="T154" s="161"/>
      <c r="U154" s="137"/>
      <c r="W154" s="156"/>
      <c r="Y154" s="159"/>
    </row>
    <row r="155" spans="1:23" s="155" customFormat="1" ht="21.75" customHeight="1">
      <c r="A155" s="94">
        <v>56</v>
      </c>
      <c r="B155" s="103">
        <v>0</v>
      </c>
      <c r="C155" s="98">
        <v>5495180</v>
      </c>
      <c r="D155" s="94" t="s">
        <v>87</v>
      </c>
      <c r="E155" s="11">
        <v>144</v>
      </c>
      <c r="F155" s="151" t="s">
        <v>23</v>
      </c>
      <c r="G155" s="25"/>
      <c r="H155" s="25"/>
      <c r="I155" s="25"/>
      <c r="J155" s="25"/>
      <c r="K155" s="25"/>
      <c r="L155" s="25"/>
      <c r="M155" s="25"/>
      <c r="N155" s="25"/>
      <c r="O155" s="25">
        <v>2192839</v>
      </c>
      <c r="P155" s="25">
        <v>2192839</v>
      </c>
      <c r="Q155" s="25">
        <v>2192839</v>
      </c>
      <c r="R155" s="25">
        <v>2192839</v>
      </c>
      <c r="S155" s="152">
        <f>SUM(G155:R155)</f>
        <v>8771356</v>
      </c>
      <c r="T155" s="160">
        <f>S155/12</f>
        <v>730946.3333333334</v>
      </c>
      <c r="U155" s="136">
        <f>S155+S156+T155</f>
        <v>9596792.333333334</v>
      </c>
      <c r="W155" s="156"/>
    </row>
    <row r="156" spans="1:25" s="155" customFormat="1" ht="21.75" customHeight="1" thickBot="1">
      <c r="A156" s="92"/>
      <c r="B156" s="104"/>
      <c r="C156" s="99"/>
      <c r="D156" s="92"/>
      <c r="E156" s="11">
        <v>232</v>
      </c>
      <c r="F156" s="151" t="s">
        <v>19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>
        <v>94490</v>
      </c>
      <c r="Q156" s="25"/>
      <c r="R156" s="25"/>
      <c r="S156" s="152">
        <f>SUM(P156:R156)</f>
        <v>94490</v>
      </c>
      <c r="T156" s="161"/>
      <c r="U156" s="137"/>
      <c r="W156" s="156"/>
      <c r="Y156" s="159"/>
    </row>
    <row r="157" spans="1:23" s="155" customFormat="1" ht="21.75" customHeight="1">
      <c r="A157" s="94">
        <v>57</v>
      </c>
      <c r="B157" s="103">
        <v>0</v>
      </c>
      <c r="C157" s="98">
        <v>6943361</v>
      </c>
      <c r="D157" s="94" t="s">
        <v>84</v>
      </c>
      <c r="E157" s="11">
        <v>144</v>
      </c>
      <c r="F157" s="151" t="s">
        <v>23</v>
      </c>
      <c r="G157" s="25">
        <v>0</v>
      </c>
      <c r="H157" s="25">
        <v>0</v>
      </c>
      <c r="I157" s="25">
        <v>1200000</v>
      </c>
      <c r="J157" s="25">
        <v>1200000</v>
      </c>
      <c r="K157" s="25">
        <v>1200000</v>
      </c>
      <c r="L157" s="25">
        <v>1200000</v>
      </c>
      <c r="M157" s="25">
        <v>1200000</v>
      </c>
      <c r="N157" s="25">
        <v>280000</v>
      </c>
      <c r="O157" s="25">
        <v>0</v>
      </c>
      <c r="P157" s="25">
        <v>0</v>
      </c>
      <c r="Q157" s="25">
        <v>0</v>
      </c>
      <c r="R157" s="25">
        <v>0</v>
      </c>
      <c r="S157" s="152">
        <f>SUM(G157:R157)</f>
        <v>6280000</v>
      </c>
      <c r="T157" s="160">
        <f>S157/12</f>
        <v>523333.3333333333</v>
      </c>
      <c r="U157" s="136">
        <f>SUM(+S157+S158)</f>
        <v>6280000</v>
      </c>
      <c r="W157" s="156"/>
    </row>
    <row r="158" spans="1:25" s="155" customFormat="1" ht="21.75" customHeight="1" thickBot="1">
      <c r="A158" s="95"/>
      <c r="B158" s="107"/>
      <c r="C158" s="99"/>
      <c r="D158" s="95"/>
      <c r="E158" s="11">
        <v>232</v>
      </c>
      <c r="F158" s="151" t="s">
        <v>19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152"/>
      <c r="T158" s="161"/>
      <c r="U158" s="137"/>
      <c r="W158" s="156"/>
      <c r="Y158" s="159"/>
    </row>
    <row r="159" spans="1:23" s="155" customFormat="1" ht="21.75" customHeight="1">
      <c r="A159" s="94">
        <v>58</v>
      </c>
      <c r="B159" s="103">
        <v>0</v>
      </c>
      <c r="C159" s="98">
        <v>2060270</v>
      </c>
      <c r="D159" s="94" t="s">
        <v>85</v>
      </c>
      <c r="E159" s="11">
        <v>144</v>
      </c>
      <c r="F159" s="151" t="s">
        <v>23</v>
      </c>
      <c r="G159" s="25">
        <v>3300000</v>
      </c>
      <c r="H159" s="25">
        <v>3300000</v>
      </c>
      <c r="I159" s="25">
        <v>3300000</v>
      </c>
      <c r="J159" s="25">
        <v>3300000</v>
      </c>
      <c r="K159" s="25">
        <v>3300000</v>
      </c>
      <c r="L159" s="25">
        <v>3300000</v>
      </c>
      <c r="M159" s="25">
        <v>3300000</v>
      </c>
      <c r="N159" s="25">
        <v>3300000</v>
      </c>
      <c r="O159" s="25">
        <v>3300000</v>
      </c>
      <c r="P159" s="25">
        <v>3300000</v>
      </c>
      <c r="Q159" s="25">
        <v>3300000</v>
      </c>
      <c r="R159" s="25">
        <v>3300000</v>
      </c>
      <c r="S159" s="152">
        <f>SUM(G159:R159)</f>
        <v>39600000</v>
      </c>
      <c r="T159" s="160">
        <f>S159/12</f>
        <v>3300000</v>
      </c>
      <c r="U159" s="136">
        <f>T159+S159</f>
        <v>42900000</v>
      </c>
      <c r="W159" s="156"/>
    </row>
    <row r="160" spans="1:25" s="155" customFormat="1" ht="21.75" customHeight="1" thickBot="1">
      <c r="A160" s="95"/>
      <c r="B160" s="107"/>
      <c r="C160" s="99"/>
      <c r="D160" s="92"/>
      <c r="E160" s="11">
        <v>232</v>
      </c>
      <c r="F160" s="151" t="s">
        <v>19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52"/>
      <c r="T160" s="161"/>
      <c r="U160" s="137"/>
      <c r="W160" s="156"/>
      <c r="Y160" s="159"/>
    </row>
    <row r="161" spans="1:23" s="155" customFormat="1" ht="21.75" customHeight="1">
      <c r="A161" s="94">
        <v>59</v>
      </c>
      <c r="B161" s="103">
        <v>0</v>
      </c>
      <c r="C161" s="98">
        <v>1809533</v>
      </c>
      <c r="D161" s="100" t="s">
        <v>86</v>
      </c>
      <c r="E161" s="11">
        <v>144</v>
      </c>
      <c r="F161" s="151" t="s">
        <v>23</v>
      </c>
      <c r="G161" s="25">
        <v>2112562</v>
      </c>
      <c r="H161" s="25">
        <v>2112562</v>
      </c>
      <c r="I161" s="25">
        <v>2112562</v>
      </c>
      <c r="J161" s="25">
        <v>2112562</v>
      </c>
      <c r="K161" s="25">
        <v>2112562</v>
      </c>
      <c r="L161" s="25">
        <v>2112562</v>
      </c>
      <c r="M161" s="25">
        <v>2112562</v>
      </c>
      <c r="N161" s="25">
        <v>2192839</v>
      </c>
      <c r="O161" s="25">
        <v>2192839</v>
      </c>
      <c r="P161" s="25">
        <v>2192839</v>
      </c>
      <c r="Q161" s="25">
        <v>2192839</v>
      </c>
      <c r="R161" s="25">
        <v>2192839</v>
      </c>
      <c r="S161" s="152">
        <f>SUM(G161:R161)</f>
        <v>25752129</v>
      </c>
      <c r="T161" s="160">
        <f>S161/12</f>
        <v>2146010.75</v>
      </c>
      <c r="U161" s="136">
        <f>T161+S161</f>
        <v>27898139.75</v>
      </c>
      <c r="W161" s="156"/>
    </row>
    <row r="162" spans="1:25" s="155" customFormat="1" ht="21.75" customHeight="1" thickBot="1">
      <c r="A162" s="92"/>
      <c r="B162" s="104"/>
      <c r="C162" s="99"/>
      <c r="D162" s="101"/>
      <c r="E162" s="11">
        <v>232</v>
      </c>
      <c r="F162" s="151" t="s">
        <v>19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152"/>
      <c r="T162" s="161"/>
      <c r="U162" s="137"/>
      <c r="W162" s="156"/>
      <c r="Y162" s="159"/>
    </row>
    <row r="163" spans="1:23" s="155" customFormat="1" ht="21.75" customHeight="1" thickBot="1">
      <c r="A163" s="132">
        <v>60</v>
      </c>
      <c r="B163" s="98">
        <v>0</v>
      </c>
      <c r="C163" s="98">
        <v>3379891</v>
      </c>
      <c r="D163" s="105" t="s">
        <v>88</v>
      </c>
      <c r="E163" s="32">
        <v>144</v>
      </c>
      <c r="F163" s="162" t="s">
        <v>23</v>
      </c>
      <c r="G163" s="163">
        <v>1115600</v>
      </c>
      <c r="H163" s="163">
        <v>1115600</v>
      </c>
      <c r="I163" s="163">
        <v>1115600</v>
      </c>
      <c r="J163" s="163">
        <v>1115600</v>
      </c>
      <c r="K163" s="163">
        <v>1115600</v>
      </c>
      <c r="L163" s="163">
        <v>1115600</v>
      </c>
      <c r="M163" s="163">
        <v>1115600</v>
      </c>
      <c r="N163" s="25">
        <v>2192839</v>
      </c>
      <c r="O163" s="25">
        <v>2192839</v>
      </c>
      <c r="P163" s="25">
        <v>2192839</v>
      </c>
      <c r="Q163" s="25">
        <v>2192839</v>
      </c>
      <c r="R163" s="25">
        <v>2192839</v>
      </c>
      <c r="S163" s="164">
        <f>SUM(G163:R163)</f>
        <v>18773395</v>
      </c>
      <c r="T163" s="160">
        <f>S163/12</f>
        <v>1564449.5833333333</v>
      </c>
      <c r="U163" s="165">
        <f>T163+S163</f>
        <v>20337844.583333332</v>
      </c>
      <c r="W163" s="156"/>
    </row>
    <row r="164" spans="1:23" s="155" customFormat="1" ht="21.75" customHeight="1" thickBot="1">
      <c r="A164" s="133"/>
      <c r="B164" s="99"/>
      <c r="C164" s="99"/>
      <c r="D164" s="101"/>
      <c r="E164" s="28">
        <v>232</v>
      </c>
      <c r="F164" s="166" t="s">
        <v>19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52"/>
      <c r="T164" s="161"/>
      <c r="U164" s="165"/>
      <c r="W164" s="156"/>
    </row>
    <row r="165" spans="1:23" s="155" customFormat="1" ht="21.75" customHeight="1" thickBot="1">
      <c r="A165" s="86">
        <v>61</v>
      </c>
      <c r="B165" s="102">
        <v>0</v>
      </c>
      <c r="C165" s="98">
        <v>3679217</v>
      </c>
      <c r="D165" s="105" t="s">
        <v>89</v>
      </c>
      <c r="E165" s="32">
        <v>144</v>
      </c>
      <c r="F165" s="162" t="s">
        <v>23</v>
      </c>
      <c r="G165" s="25">
        <v>2400000</v>
      </c>
      <c r="H165" s="25">
        <v>2400000</v>
      </c>
      <c r="I165" s="25">
        <v>2400000</v>
      </c>
      <c r="J165" s="25">
        <v>2400000</v>
      </c>
      <c r="K165" s="25">
        <v>2400000</v>
      </c>
      <c r="L165" s="25">
        <v>2400000</v>
      </c>
      <c r="M165" s="25">
        <v>2400000</v>
      </c>
      <c r="N165" s="25">
        <v>2400000</v>
      </c>
      <c r="O165" s="25">
        <v>2400000</v>
      </c>
      <c r="P165" s="25">
        <v>2400000</v>
      </c>
      <c r="Q165" s="25">
        <v>2400000</v>
      </c>
      <c r="R165" s="25">
        <v>2400000</v>
      </c>
      <c r="S165" s="25">
        <f>SUM(G165:R165)</f>
        <v>28800000</v>
      </c>
      <c r="T165" s="160">
        <v>2400000</v>
      </c>
      <c r="U165" s="165">
        <f>T165+S165+S166</f>
        <v>31291000</v>
      </c>
      <c r="W165" s="156"/>
    </row>
    <row r="166" spans="1:23" s="155" customFormat="1" ht="21.75" customHeight="1" thickBot="1">
      <c r="A166" s="87"/>
      <c r="B166" s="99"/>
      <c r="C166" s="99"/>
      <c r="D166" s="101"/>
      <c r="E166" s="28">
        <v>232</v>
      </c>
      <c r="F166" s="166" t="s">
        <v>19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>
        <v>91000</v>
      </c>
      <c r="Q166" s="25"/>
      <c r="R166" s="25"/>
      <c r="S166" s="152">
        <f>SUM(P166:R166)</f>
        <v>91000</v>
      </c>
      <c r="T166" s="161"/>
      <c r="U166" s="165"/>
      <c r="W166" s="156"/>
    </row>
    <row r="167" spans="1:23" s="155" customFormat="1" ht="21.75" customHeight="1" thickBot="1">
      <c r="A167" s="94">
        <v>62</v>
      </c>
      <c r="B167" s="98">
        <v>0</v>
      </c>
      <c r="C167" s="98">
        <v>4809666</v>
      </c>
      <c r="D167" s="100" t="s">
        <v>90</v>
      </c>
      <c r="E167" s="32">
        <v>144</v>
      </c>
      <c r="F167" s="162" t="s">
        <v>23</v>
      </c>
      <c r="G167" s="25">
        <v>2112562</v>
      </c>
      <c r="H167" s="25">
        <v>2112562</v>
      </c>
      <c r="I167" s="25">
        <v>2112562</v>
      </c>
      <c r="J167" s="25">
        <v>2112562</v>
      </c>
      <c r="K167" s="25">
        <v>2112562</v>
      </c>
      <c r="L167" s="25">
        <v>2112562</v>
      </c>
      <c r="M167" s="25">
        <v>2112562</v>
      </c>
      <c r="N167" s="25">
        <v>2192839</v>
      </c>
      <c r="O167" s="25">
        <v>2192839</v>
      </c>
      <c r="P167" s="25">
        <v>2192839</v>
      </c>
      <c r="Q167" s="25">
        <v>2192839</v>
      </c>
      <c r="R167" s="25">
        <v>2192839</v>
      </c>
      <c r="S167" s="152">
        <f>SUM(G167:R167)</f>
        <v>25752129</v>
      </c>
      <c r="T167" s="160">
        <f>S167/12</f>
        <v>2146010.75</v>
      </c>
      <c r="U167" s="165">
        <f>T167+S167+S168</f>
        <v>27997260.75</v>
      </c>
      <c r="W167" s="156"/>
    </row>
    <row r="168" spans="1:23" s="155" customFormat="1" ht="21.75" customHeight="1" thickBot="1">
      <c r="A168" s="95"/>
      <c r="B168" s="99"/>
      <c r="C168" s="99"/>
      <c r="D168" s="101"/>
      <c r="E168" s="28">
        <v>232</v>
      </c>
      <c r="F168" s="166" t="s">
        <v>19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>
        <v>99121</v>
      </c>
      <c r="Q168" s="25"/>
      <c r="R168" s="25"/>
      <c r="S168" s="152">
        <f>SUM(P168:R168)</f>
        <v>99121</v>
      </c>
      <c r="T168" s="161"/>
      <c r="U168" s="165"/>
      <c r="W168" s="156"/>
    </row>
    <row r="169" spans="1:23" s="155" customFormat="1" ht="21.75" customHeight="1" thickBot="1">
      <c r="A169" s="85">
        <v>63</v>
      </c>
      <c r="B169" s="98">
        <v>0</v>
      </c>
      <c r="C169" s="98">
        <v>4024315</v>
      </c>
      <c r="D169" s="100" t="s">
        <v>91</v>
      </c>
      <c r="E169" s="32">
        <v>144</v>
      </c>
      <c r="F169" s="162" t="s">
        <v>23</v>
      </c>
      <c r="G169" s="25"/>
      <c r="H169" s="25"/>
      <c r="I169" s="25"/>
      <c r="J169" s="25"/>
      <c r="K169" s="25"/>
      <c r="L169" s="25">
        <v>2192839</v>
      </c>
      <c r="M169" s="25">
        <v>2192839</v>
      </c>
      <c r="N169" s="25">
        <v>700002</v>
      </c>
      <c r="O169" s="25"/>
      <c r="P169" s="25"/>
      <c r="Q169" s="25"/>
      <c r="R169" s="25"/>
      <c r="S169" s="152">
        <f>SUM(G169:R169)</f>
        <v>5085680</v>
      </c>
      <c r="T169" s="160">
        <v>365472</v>
      </c>
      <c r="U169" s="136">
        <f>S169+S170+S171+T169</f>
        <v>15531152</v>
      </c>
      <c r="W169" s="156"/>
    </row>
    <row r="170" spans="1:23" s="155" customFormat="1" ht="21.75" customHeight="1" thickBot="1">
      <c r="A170" s="86"/>
      <c r="B170" s="102"/>
      <c r="C170" s="102"/>
      <c r="D170" s="105"/>
      <c r="E170" s="28">
        <v>232</v>
      </c>
      <c r="F170" s="166" t="s">
        <v>19</v>
      </c>
      <c r="G170" s="25"/>
      <c r="H170" s="25"/>
      <c r="I170" s="25"/>
      <c r="J170" s="25"/>
      <c r="K170" s="25"/>
      <c r="L170" s="25">
        <v>80000</v>
      </c>
      <c r="M170" s="25"/>
      <c r="N170" s="25"/>
      <c r="O170" s="25"/>
      <c r="P170" s="25"/>
      <c r="Q170" s="25"/>
      <c r="R170" s="25"/>
      <c r="S170" s="152">
        <f>SUM(G170:R170)</f>
        <v>80000</v>
      </c>
      <c r="T170" s="168"/>
      <c r="U170" s="102"/>
      <c r="W170" s="156"/>
    </row>
    <row r="171" spans="1:23" s="155" customFormat="1" ht="21.75" customHeight="1" thickBot="1">
      <c r="A171" s="87"/>
      <c r="B171" s="99"/>
      <c r="C171" s="99"/>
      <c r="D171" s="101"/>
      <c r="E171" s="28">
        <v>199</v>
      </c>
      <c r="F171" s="169" t="s">
        <v>130</v>
      </c>
      <c r="G171" s="25"/>
      <c r="H171" s="25"/>
      <c r="I171" s="25"/>
      <c r="J171" s="25"/>
      <c r="K171" s="25"/>
      <c r="L171" s="25"/>
      <c r="M171" s="25"/>
      <c r="N171" s="25">
        <v>10000000</v>
      </c>
      <c r="O171" s="25"/>
      <c r="P171" s="25"/>
      <c r="Q171" s="25"/>
      <c r="R171" s="25"/>
      <c r="S171" s="152">
        <f>SUM(N171)</f>
        <v>10000000</v>
      </c>
      <c r="T171" s="161"/>
      <c r="U171" s="137"/>
      <c r="W171" s="156"/>
    </row>
    <row r="172" spans="1:23" s="155" customFormat="1" ht="21.75" customHeight="1" thickBot="1">
      <c r="A172" s="85">
        <v>64</v>
      </c>
      <c r="B172" s="98">
        <v>0</v>
      </c>
      <c r="C172" s="98">
        <v>561145</v>
      </c>
      <c r="D172" s="100" t="s">
        <v>92</v>
      </c>
      <c r="E172" s="32">
        <v>144</v>
      </c>
      <c r="F172" s="162" t="s">
        <v>23</v>
      </c>
      <c r="G172" s="167">
        <v>950000</v>
      </c>
      <c r="H172" s="167">
        <v>950000</v>
      </c>
      <c r="I172" s="167">
        <v>950000</v>
      </c>
      <c r="J172" s="167">
        <v>950000</v>
      </c>
      <c r="K172" s="167">
        <v>950000</v>
      </c>
      <c r="L172" s="167">
        <v>950000</v>
      </c>
      <c r="M172" s="167">
        <v>950000</v>
      </c>
      <c r="N172" s="167">
        <v>1200000</v>
      </c>
      <c r="O172" s="167">
        <v>1200000</v>
      </c>
      <c r="P172" s="167">
        <v>1200000</v>
      </c>
      <c r="Q172" s="167">
        <v>1200000</v>
      </c>
      <c r="R172" s="167">
        <v>1200000</v>
      </c>
      <c r="S172" s="152">
        <f>SUM(G172:R172)</f>
        <v>12650000</v>
      </c>
      <c r="T172" s="160">
        <f>S172/12</f>
        <v>1054166.6666666667</v>
      </c>
      <c r="U172" s="165">
        <f>T172+S172</f>
        <v>13704166.666666666</v>
      </c>
      <c r="W172" s="156"/>
    </row>
    <row r="173" spans="1:23" s="155" customFormat="1" ht="21.75" customHeight="1" thickBot="1">
      <c r="A173" s="87"/>
      <c r="B173" s="99"/>
      <c r="C173" s="99"/>
      <c r="D173" s="101"/>
      <c r="E173" s="28">
        <v>232</v>
      </c>
      <c r="F173" s="166" t="s">
        <v>19</v>
      </c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52"/>
      <c r="T173" s="161"/>
      <c r="U173" s="165"/>
      <c r="W173" s="156"/>
    </row>
    <row r="174" spans="1:23" s="155" customFormat="1" ht="21.75" customHeight="1" thickBot="1">
      <c r="A174" s="94">
        <v>65</v>
      </c>
      <c r="B174" s="98">
        <v>0</v>
      </c>
      <c r="C174" s="98">
        <v>7806811</v>
      </c>
      <c r="D174" s="100" t="s">
        <v>93</v>
      </c>
      <c r="E174" s="32">
        <v>144</v>
      </c>
      <c r="F174" s="162" t="s">
        <v>23</v>
      </c>
      <c r="G174" s="25">
        <v>2112562</v>
      </c>
      <c r="H174" s="25">
        <v>2112562</v>
      </c>
      <c r="I174" s="25">
        <v>2112562</v>
      </c>
      <c r="J174" s="25">
        <v>2112562</v>
      </c>
      <c r="K174" s="25">
        <v>2112562</v>
      </c>
      <c r="L174" s="25">
        <v>2112562</v>
      </c>
      <c r="M174" s="25">
        <v>2112562</v>
      </c>
      <c r="N174" s="25">
        <v>2192839</v>
      </c>
      <c r="O174" s="25">
        <v>2192839</v>
      </c>
      <c r="P174" s="25">
        <v>2192839</v>
      </c>
      <c r="Q174" s="25">
        <v>2192839</v>
      </c>
      <c r="R174" s="25">
        <v>2192839</v>
      </c>
      <c r="S174" s="152">
        <f>SUM(G174:R174)</f>
        <v>25752129</v>
      </c>
      <c r="T174" s="160">
        <f>S174/12</f>
        <v>2146010.75</v>
      </c>
      <c r="U174" s="165">
        <f>S174+T174</f>
        <v>27898139.75</v>
      </c>
      <c r="W174" s="156"/>
    </row>
    <row r="175" spans="1:23" s="155" customFormat="1" ht="21.75" customHeight="1" thickBot="1">
      <c r="A175" s="95"/>
      <c r="B175" s="99"/>
      <c r="C175" s="99"/>
      <c r="D175" s="101"/>
      <c r="E175" s="28">
        <v>232</v>
      </c>
      <c r="F175" s="166" t="s">
        <v>19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152"/>
      <c r="T175" s="161"/>
      <c r="U175" s="165"/>
      <c r="W175" s="156"/>
    </row>
    <row r="176" spans="1:23" s="155" customFormat="1" ht="21.75" customHeight="1" thickBot="1">
      <c r="A176" s="94">
        <v>66</v>
      </c>
      <c r="B176" s="98">
        <v>0</v>
      </c>
      <c r="C176" s="98">
        <v>7473548</v>
      </c>
      <c r="D176" s="100" t="s">
        <v>94</v>
      </c>
      <c r="E176" s="32">
        <v>144</v>
      </c>
      <c r="F176" s="162" t="s">
        <v>23</v>
      </c>
      <c r="G176" s="25">
        <v>2112562</v>
      </c>
      <c r="H176" s="25">
        <v>2112562</v>
      </c>
      <c r="I176" s="25">
        <v>2112562</v>
      </c>
      <c r="J176" s="25">
        <v>2112562</v>
      </c>
      <c r="K176" s="25">
        <v>2112562</v>
      </c>
      <c r="L176" s="25">
        <v>2112562</v>
      </c>
      <c r="M176" s="25">
        <v>2112562</v>
      </c>
      <c r="N176" s="25">
        <v>2192839</v>
      </c>
      <c r="O176" s="25">
        <v>2192839</v>
      </c>
      <c r="P176" s="25">
        <v>2192839</v>
      </c>
      <c r="Q176" s="25">
        <v>2192839</v>
      </c>
      <c r="R176" s="25">
        <v>2192839</v>
      </c>
      <c r="S176" s="152">
        <f>SUM(G176:R176)</f>
        <v>25752129</v>
      </c>
      <c r="T176" s="160">
        <f>S176/12</f>
        <v>2146010.75</v>
      </c>
      <c r="U176" s="165">
        <f>T176+S176</f>
        <v>27898139.75</v>
      </c>
      <c r="W176" s="156"/>
    </row>
    <row r="177" spans="1:23" s="155" customFormat="1" ht="21.75" customHeight="1" thickBot="1">
      <c r="A177" s="95"/>
      <c r="B177" s="99"/>
      <c r="C177" s="99"/>
      <c r="D177" s="101"/>
      <c r="E177" s="28">
        <v>232</v>
      </c>
      <c r="F177" s="166" t="s">
        <v>19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152"/>
      <c r="T177" s="161"/>
      <c r="U177" s="165"/>
      <c r="W177" s="156"/>
    </row>
    <row r="178" spans="1:23" s="155" customFormat="1" ht="21.75" customHeight="1" thickBot="1">
      <c r="A178" s="94">
        <v>67</v>
      </c>
      <c r="B178" s="98">
        <v>0</v>
      </c>
      <c r="C178" s="98">
        <v>5498279</v>
      </c>
      <c r="D178" s="100" t="s">
        <v>95</v>
      </c>
      <c r="E178" s="32">
        <v>144</v>
      </c>
      <c r="F178" s="162" t="s">
        <v>23</v>
      </c>
      <c r="G178" s="25"/>
      <c r="H178" s="25"/>
      <c r="I178" s="25"/>
      <c r="J178" s="25"/>
      <c r="K178" s="25"/>
      <c r="L178" s="25"/>
      <c r="M178" s="25"/>
      <c r="N178" s="25">
        <v>2192839</v>
      </c>
      <c r="O178" s="25">
        <v>2192839</v>
      </c>
      <c r="P178" s="25">
        <v>2192839</v>
      </c>
      <c r="Q178" s="25">
        <v>2192839</v>
      </c>
      <c r="R178" s="25">
        <v>2192839</v>
      </c>
      <c r="S178" s="152">
        <f>SUM(G178:R178)</f>
        <v>10964195</v>
      </c>
      <c r="T178" s="160">
        <f>S178/12</f>
        <v>913682.9166666666</v>
      </c>
      <c r="U178" s="165">
        <f>T178+S178</f>
        <v>11877877.916666666</v>
      </c>
      <c r="W178" s="156"/>
    </row>
    <row r="179" spans="1:23" s="155" customFormat="1" ht="21.75" customHeight="1" thickBot="1">
      <c r="A179" s="95"/>
      <c r="B179" s="99"/>
      <c r="C179" s="99"/>
      <c r="D179" s="101"/>
      <c r="E179" s="28">
        <v>232</v>
      </c>
      <c r="F179" s="166" t="s">
        <v>19</v>
      </c>
      <c r="G179" s="25"/>
      <c r="H179" s="25"/>
      <c r="I179" s="25"/>
      <c r="J179" s="25"/>
      <c r="K179" s="25"/>
      <c r="L179" s="25"/>
      <c r="M179" s="25"/>
      <c r="N179" s="170"/>
      <c r="O179" s="170"/>
      <c r="P179" s="170"/>
      <c r="Q179" s="170"/>
      <c r="R179" s="170"/>
      <c r="S179" s="152"/>
      <c r="T179" s="161"/>
      <c r="U179" s="165"/>
      <c r="W179" s="156"/>
    </row>
    <row r="180" spans="1:23" s="155" customFormat="1" ht="21.75" customHeight="1" thickBot="1">
      <c r="A180" s="94">
        <v>68</v>
      </c>
      <c r="B180" s="98">
        <v>0</v>
      </c>
      <c r="C180" s="98">
        <v>4999507</v>
      </c>
      <c r="D180" s="100" t="s">
        <v>96</v>
      </c>
      <c r="E180" s="32">
        <v>144</v>
      </c>
      <c r="F180" s="162" t="s">
        <v>23</v>
      </c>
      <c r="G180" s="25">
        <v>2112562</v>
      </c>
      <c r="H180" s="25">
        <v>2112562</v>
      </c>
      <c r="I180" s="25">
        <v>2112562</v>
      </c>
      <c r="J180" s="25">
        <v>2112562</v>
      </c>
      <c r="K180" s="25">
        <v>2112562</v>
      </c>
      <c r="L180" s="25">
        <v>2112562</v>
      </c>
      <c r="M180" s="25">
        <v>2112562</v>
      </c>
      <c r="N180" s="25">
        <v>2400000</v>
      </c>
      <c r="O180" s="25">
        <v>2400000</v>
      </c>
      <c r="P180" s="25">
        <v>2400000</v>
      </c>
      <c r="Q180" s="25">
        <v>2400000</v>
      </c>
      <c r="R180" s="25">
        <v>2400000</v>
      </c>
      <c r="S180" s="152">
        <f>SUM(G180:R180)</f>
        <v>26787934</v>
      </c>
      <c r="T180" s="160">
        <f>S180/12</f>
        <v>2232327.8333333335</v>
      </c>
      <c r="U180" s="165">
        <f>T180+S181+S180</f>
        <v>29071261.833333332</v>
      </c>
      <c r="W180" s="156"/>
    </row>
    <row r="181" spans="1:23" s="155" customFormat="1" ht="21.75" customHeight="1" thickBot="1">
      <c r="A181" s="95"/>
      <c r="B181" s="99"/>
      <c r="C181" s="99"/>
      <c r="D181" s="101"/>
      <c r="E181" s="28">
        <v>232</v>
      </c>
      <c r="F181" s="166" t="s">
        <v>19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>
        <v>51000</v>
      </c>
      <c r="Q181" s="25"/>
      <c r="R181" s="25"/>
      <c r="S181" s="152">
        <f>SUM(P181:R181)</f>
        <v>51000</v>
      </c>
      <c r="T181" s="161"/>
      <c r="U181" s="165"/>
      <c r="W181" s="156"/>
    </row>
    <row r="182" spans="1:23" s="155" customFormat="1" ht="21.75" customHeight="1" thickBot="1">
      <c r="A182" s="94">
        <v>69</v>
      </c>
      <c r="B182" s="98">
        <v>0</v>
      </c>
      <c r="C182" s="98">
        <v>2939652</v>
      </c>
      <c r="D182" s="100" t="s">
        <v>97</v>
      </c>
      <c r="E182" s="32">
        <v>144</v>
      </c>
      <c r="F182" s="162" t="s">
        <v>23</v>
      </c>
      <c r="G182" s="25">
        <v>2900000</v>
      </c>
      <c r="H182" s="25">
        <v>2900000</v>
      </c>
      <c r="I182" s="25">
        <v>2900000</v>
      </c>
      <c r="J182" s="25">
        <v>2900000</v>
      </c>
      <c r="K182" s="25">
        <v>2900000</v>
      </c>
      <c r="L182" s="25">
        <v>2900000</v>
      </c>
      <c r="M182" s="25">
        <v>2900000</v>
      </c>
      <c r="N182" s="25">
        <v>3000000</v>
      </c>
      <c r="O182" s="25">
        <v>3000000</v>
      </c>
      <c r="P182" s="25">
        <v>3000000</v>
      </c>
      <c r="Q182" s="25">
        <v>3000000</v>
      </c>
      <c r="R182" s="25">
        <v>3000000</v>
      </c>
      <c r="S182" s="152">
        <f>SUM(G182:R182)</f>
        <v>35300000</v>
      </c>
      <c r="T182" s="160">
        <f>S182/12</f>
        <v>2941666.6666666665</v>
      </c>
      <c r="U182" s="165">
        <f>T182+S182</f>
        <v>38241666.666666664</v>
      </c>
      <c r="W182" s="156"/>
    </row>
    <row r="183" spans="1:23" s="155" customFormat="1" ht="21.75" customHeight="1" thickBot="1">
      <c r="A183" s="95"/>
      <c r="B183" s="99"/>
      <c r="C183" s="99"/>
      <c r="D183" s="101"/>
      <c r="E183" s="28">
        <v>232</v>
      </c>
      <c r="F183" s="166" t="s">
        <v>19</v>
      </c>
      <c r="G183" s="25"/>
      <c r="H183" s="25"/>
      <c r="I183" s="25"/>
      <c r="J183" s="25"/>
      <c r="K183" s="25"/>
      <c r="L183" s="25"/>
      <c r="M183" s="25"/>
      <c r="N183" s="171"/>
      <c r="O183" s="171"/>
      <c r="P183" s="172"/>
      <c r="Q183" s="173"/>
      <c r="R183" s="174"/>
      <c r="S183" s="164"/>
      <c r="T183" s="161"/>
      <c r="U183" s="165"/>
      <c r="W183" s="156"/>
    </row>
    <row r="184" spans="1:23" s="155" customFormat="1" ht="21.75" customHeight="1" thickBot="1">
      <c r="A184" s="94">
        <v>70</v>
      </c>
      <c r="B184" s="103">
        <v>0</v>
      </c>
      <c r="C184" s="98">
        <v>2272103</v>
      </c>
      <c r="D184" s="100" t="s">
        <v>98</v>
      </c>
      <c r="E184" s="32">
        <v>144</v>
      </c>
      <c r="F184" s="162" t="s">
        <v>23</v>
      </c>
      <c r="G184" s="25">
        <v>2112562</v>
      </c>
      <c r="H184" s="25">
        <v>2112562</v>
      </c>
      <c r="I184" s="25">
        <v>2112562</v>
      </c>
      <c r="J184" s="25">
        <v>2112562</v>
      </c>
      <c r="K184" s="25">
        <v>2112562</v>
      </c>
      <c r="L184" s="25">
        <v>2112562</v>
      </c>
      <c r="M184" s="25">
        <v>2112562</v>
      </c>
      <c r="N184" s="25">
        <v>2192839</v>
      </c>
      <c r="O184" s="25">
        <v>2192839</v>
      </c>
      <c r="P184" s="25">
        <v>2192839</v>
      </c>
      <c r="Q184" s="25">
        <v>2192839</v>
      </c>
      <c r="R184" s="25">
        <v>2192839</v>
      </c>
      <c r="S184" s="164">
        <f>SUM(G184:R184)</f>
        <v>25752129</v>
      </c>
      <c r="T184" s="160">
        <f>S184/12</f>
        <v>2146010.75</v>
      </c>
      <c r="U184" s="165">
        <f>T184+S184</f>
        <v>27898139.75</v>
      </c>
      <c r="W184" s="156"/>
    </row>
    <row r="185" spans="1:23" s="155" customFormat="1" ht="21.75" customHeight="1" thickBot="1">
      <c r="A185" s="95"/>
      <c r="B185" s="107"/>
      <c r="C185" s="99"/>
      <c r="D185" s="101"/>
      <c r="E185" s="28">
        <v>232</v>
      </c>
      <c r="F185" s="166" t="s">
        <v>19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152"/>
      <c r="T185" s="161"/>
      <c r="U185" s="165"/>
      <c r="W185" s="156"/>
    </row>
    <row r="186" spans="1:23" s="155" customFormat="1" ht="21.75" customHeight="1" thickBot="1">
      <c r="A186" s="94">
        <v>71</v>
      </c>
      <c r="B186" s="103">
        <v>0</v>
      </c>
      <c r="C186" s="98">
        <v>5877451</v>
      </c>
      <c r="D186" s="100" t="s">
        <v>99</v>
      </c>
      <c r="E186" s="32">
        <v>144</v>
      </c>
      <c r="F186" s="162" t="s">
        <v>23</v>
      </c>
      <c r="G186" s="25"/>
      <c r="H186" s="25"/>
      <c r="I186" s="25"/>
      <c r="J186" s="25"/>
      <c r="K186" s="25"/>
      <c r="L186" s="25">
        <v>2112562</v>
      </c>
      <c r="M186" s="25">
        <v>2112562</v>
      </c>
      <c r="N186" s="25">
        <v>2192839</v>
      </c>
      <c r="O186" s="25">
        <v>2192839</v>
      </c>
      <c r="P186" s="25">
        <v>2192839</v>
      </c>
      <c r="Q186" s="25">
        <v>2192839</v>
      </c>
      <c r="R186" s="25">
        <v>2192839</v>
      </c>
      <c r="S186" s="152">
        <f>SUM(L186:R186)</f>
        <v>15189319</v>
      </c>
      <c r="T186" s="160">
        <f>S186/12</f>
        <v>1265776.5833333333</v>
      </c>
      <c r="U186" s="165">
        <f>T186+S186</f>
        <v>16455095.583333334</v>
      </c>
      <c r="W186" s="156"/>
    </row>
    <row r="187" spans="1:23" s="155" customFormat="1" ht="21.75" customHeight="1" thickBot="1">
      <c r="A187" s="95"/>
      <c r="B187" s="107"/>
      <c r="C187" s="99"/>
      <c r="D187" s="101"/>
      <c r="E187" s="28">
        <v>232</v>
      </c>
      <c r="F187" s="166" t="s">
        <v>19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152"/>
      <c r="T187" s="161"/>
      <c r="U187" s="165"/>
      <c r="W187" s="156"/>
    </row>
    <row r="188" spans="1:23" s="155" customFormat="1" ht="24" customHeight="1" thickBot="1">
      <c r="A188" s="94">
        <v>72</v>
      </c>
      <c r="B188" s="103">
        <v>0</v>
      </c>
      <c r="C188" s="98">
        <v>4091712</v>
      </c>
      <c r="D188" s="100" t="s">
        <v>100</v>
      </c>
      <c r="E188" s="32">
        <v>144</v>
      </c>
      <c r="F188" s="162" t="s">
        <v>23</v>
      </c>
      <c r="G188" s="25">
        <v>2112562</v>
      </c>
      <c r="H188" s="25">
        <v>2112562</v>
      </c>
      <c r="I188" s="25">
        <v>2112562</v>
      </c>
      <c r="J188" s="25">
        <v>2112562</v>
      </c>
      <c r="K188" s="25">
        <v>2112562</v>
      </c>
      <c r="L188" s="25">
        <v>2112562</v>
      </c>
      <c r="M188" s="25">
        <v>2112562</v>
      </c>
      <c r="N188" s="25">
        <v>2192839</v>
      </c>
      <c r="O188" s="25">
        <v>2192839</v>
      </c>
      <c r="P188" s="25">
        <v>2192839</v>
      </c>
      <c r="Q188" s="25">
        <v>2192839</v>
      </c>
      <c r="R188" s="25">
        <v>2192839</v>
      </c>
      <c r="S188" s="152">
        <f>SUM(G188:R188)</f>
        <v>25752129</v>
      </c>
      <c r="T188" s="160">
        <f>S188/12</f>
        <v>2146010.75</v>
      </c>
      <c r="U188" s="165">
        <f>T188+S188</f>
        <v>27898139.75</v>
      </c>
      <c r="W188" s="156"/>
    </row>
    <row r="189" spans="1:23" s="155" customFormat="1" ht="24" customHeight="1" thickBot="1">
      <c r="A189" s="95"/>
      <c r="B189" s="107"/>
      <c r="C189" s="99"/>
      <c r="D189" s="101"/>
      <c r="E189" s="28">
        <v>232</v>
      </c>
      <c r="F189" s="166" t="s">
        <v>19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152"/>
      <c r="T189" s="161"/>
      <c r="U189" s="165"/>
      <c r="W189" s="156"/>
    </row>
    <row r="190" spans="1:23" s="155" customFormat="1" ht="24" customHeight="1" thickBot="1">
      <c r="A190" s="94">
        <v>73</v>
      </c>
      <c r="B190" s="103">
        <v>0</v>
      </c>
      <c r="C190" s="98">
        <v>773187</v>
      </c>
      <c r="D190" s="100" t="s">
        <v>101</v>
      </c>
      <c r="E190" s="32">
        <v>144</v>
      </c>
      <c r="F190" s="162" t="s">
        <v>23</v>
      </c>
      <c r="G190" s="25">
        <v>1500000</v>
      </c>
      <c r="H190" s="25">
        <v>1500000</v>
      </c>
      <c r="I190" s="25">
        <v>1500000</v>
      </c>
      <c r="J190" s="25">
        <v>1500000</v>
      </c>
      <c r="K190" s="25">
        <v>1500000</v>
      </c>
      <c r="L190" s="25">
        <v>1500000</v>
      </c>
      <c r="M190" s="25">
        <v>1500000</v>
      </c>
      <c r="N190" s="25">
        <v>2192839</v>
      </c>
      <c r="O190" s="25">
        <v>2192839</v>
      </c>
      <c r="P190" s="25">
        <v>2192839</v>
      </c>
      <c r="Q190" s="25">
        <v>2192839</v>
      </c>
      <c r="R190" s="25">
        <v>2192839</v>
      </c>
      <c r="S190" s="152">
        <f>SUM(G190:R190)</f>
        <v>21464195</v>
      </c>
      <c r="T190" s="160">
        <f>S190/12</f>
        <v>1788682.9166666667</v>
      </c>
      <c r="U190" s="165">
        <f>T190+S190</f>
        <v>23252877.916666668</v>
      </c>
      <c r="W190" s="156"/>
    </row>
    <row r="191" spans="1:23" s="155" customFormat="1" ht="24" customHeight="1" thickBot="1">
      <c r="A191" s="95"/>
      <c r="B191" s="107"/>
      <c r="C191" s="99"/>
      <c r="D191" s="101"/>
      <c r="E191" s="28">
        <v>232</v>
      </c>
      <c r="F191" s="166" t="s">
        <v>19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152"/>
      <c r="T191" s="161"/>
      <c r="U191" s="165"/>
      <c r="W191" s="156"/>
    </row>
    <row r="192" spans="1:23" s="155" customFormat="1" ht="24" customHeight="1" thickBot="1">
      <c r="A192" s="94">
        <v>74</v>
      </c>
      <c r="B192" s="103">
        <v>0</v>
      </c>
      <c r="C192" s="98">
        <v>3759634</v>
      </c>
      <c r="D192" s="100" t="s">
        <v>102</v>
      </c>
      <c r="E192" s="32">
        <v>144</v>
      </c>
      <c r="F192" s="162" t="s">
        <v>23</v>
      </c>
      <c r="G192" s="25">
        <v>2800000</v>
      </c>
      <c r="H192" s="25">
        <v>2800000</v>
      </c>
      <c r="I192" s="25">
        <v>2800000</v>
      </c>
      <c r="J192" s="25">
        <v>2800000</v>
      </c>
      <c r="K192" s="25">
        <v>2800000</v>
      </c>
      <c r="L192" s="25">
        <v>2800000</v>
      </c>
      <c r="M192" s="25">
        <v>2800000</v>
      </c>
      <c r="N192" s="25">
        <v>3100000</v>
      </c>
      <c r="O192" s="25">
        <v>3100000</v>
      </c>
      <c r="P192" s="25">
        <v>3100000</v>
      </c>
      <c r="Q192" s="25">
        <v>3100000</v>
      </c>
      <c r="R192" s="25">
        <v>3100000</v>
      </c>
      <c r="S192" s="152">
        <f>SUM(G192:R192)</f>
        <v>35100000</v>
      </c>
      <c r="T192" s="160">
        <f>S192/12</f>
        <v>2925000</v>
      </c>
      <c r="U192" s="165">
        <f>T192+S192</f>
        <v>38025000</v>
      </c>
      <c r="W192" s="156"/>
    </row>
    <row r="193" spans="1:23" s="155" customFormat="1" ht="24" customHeight="1" thickBot="1">
      <c r="A193" s="95"/>
      <c r="B193" s="107"/>
      <c r="C193" s="99"/>
      <c r="D193" s="101"/>
      <c r="E193" s="28">
        <v>232</v>
      </c>
      <c r="F193" s="166" t="s">
        <v>19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152"/>
      <c r="T193" s="161"/>
      <c r="U193" s="165"/>
      <c r="W193" s="156"/>
    </row>
    <row r="194" spans="1:23" s="155" customFormat="1" ht="24" customHeight="1" thickBot="1">
      <c r="A194" s="94">
        <v>75</v>
      </c>
      <c r="B194" s="103">
        <v>0</v>
      </c>
      <c r="C194" s="98">
        <v>1268962</v>
      </c>
      <c r="D194" s="100" t="s">
        <v>103</v>
      </c>
      <c r="E194" s="32">
        <v>144</v>
      </c>
      <c r="F194" s="162" t="s">
        <v>23</v>
      </c>
      <c r="G194" s="25">
        <v>1950000</v>
      </c>
      <c r="H194" s="25">
        <v>1950000</v>
      </c>
      <c r="I194" s="25">
        <v>1950000</v>
      </c>
      <c r="J194" s="25">
        <v>1950000</v>
      </c>
      <c r="K194" s="25">
        <v>1950000</v>
      </c>
      <c r="L194" s="25">
        <v>1950000</v>
      </c>
      <c r="M194" s="25">
        <v>1950000</v>
      </c>
      <c r="N194" s="25">
        <v>1950000</v>
      </c>
      <c r="O194" s="25">
        <v>1950000</v>
      </c>
      <c r="P194" s="25">
        <v>1950000</v>
      </c>
      <c r="Q194" s="25">
        <v>1950000</v>
      </c>
      <c r="R194" s="167">
        <v>1950000</v>
      </c>
      <c r="S194" s="152">
        <v>1950000</v>
      </c>
      <c r="T194" s="160">
        <v>1950000</v>
      </c>
      <c r="U194" s="165">
        <f>T194+S194</f>
        <v>3900000</v>
      </c>
      <c r="W194" s="156"/>
    </row>
    <row r="195" spans="1:23" s="155" customFormat="1" ht="24" customHeight="1" thickBot="1">
      <c r="A195" s="95"/>
      <c r="B195" s="107"/>
      <c r="C195" s="99"/>
      <c r="D195" s="101"/>
      <c r="E195" s="28">
        <v>232</v>
      </c>
      <c r="F195" s="166" t="s">
        <v>19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152"/>
      <c r="T195" s="161"/>
      <c r="U195" s="165"/>
      <c r="W195" s="156"/>
    </row>
    <row r="196" spans="1:23" s="155" customFormat="1" ht="24" customHeight="1" thickBot="1">
      <c r="A196" s="94">
        <v>76</v>
      </c>
      <c r="B196" s="103">
        <v>0</v>
      </c>
      <c r="C196" s="98">
        <v>1118993</v>
      </c>
      <c r="D196" s="100" t="s">
        <v>104</v>
      </c>
      <c r="E196" s="32">
        <v>144</v>
      </c>
      <c r="F196" s="162" t="s">
        <v>23</v>
      </c>
      <c r="G196" s="25">
        <v>2600000</v>
      </c>
      <c r="H196" s="25">
        <v>2600000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2600000</v>
      </c>
      <c r="O196" s="25">
        <v>2600000</v>
      </c>
      <c r="P196" s="25">
        <v>2600000</v>
      </c>
      <c r="Q196" s="25">
        <v>2600000</v>
      </c>
      <c r="R196" s="25">
        <v>2600000</v>
      </c>
      <c r="S196" s="152">
        <f>SUM(G196:R196)</f>
        <v>18200000</v>
      </c>
      <c r="T196" s="160">
        <f>S196/12</f>
        <v>1516666.6666666667</v>
      </c>
      <c r="U196" s="165">
        <f>T196+S196</f>
        <v>19716666.666666668</v>
      </c>
      <c r="W196" s="156"/>
    </row>
    <row r="197" spans="1:23" s="155" customFormat="1" ht="24" customHeight="1" thickBot="1">
      <c r="A197" s="95"/>
      <c r="B197" s="107"/>
      <c r="C197" s="99"/>
      <c r="D197" s="101"/>
      <c r="E197" s="28">
        <v>232</v>
      </c>
      <c r="F197" s="166" t="s">
        <v>19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152"/>
      <c r="T197" s="161"/>
      <c r="U197" s="165"/>
      <c r="W197" s="156"/>
    </row>
    <row r="198" spans="1:23" s="155" customFormat="1" ht="24" customHeight="1" thickBot="1">
      <c r="A198" s="94">
        <v>77</v>
      </c>
      <c r="B198" s="103">
        <v>0</v>
      </c>
      <c r="C198" s="98">
        <v>5813147</v>
      </c>
      <c r="D198" s="100" t="s">
        <v>105</v>
      </c>
      <c r="E198" s="32">
        <v>144</v>
      </c>
      <c r="F198" s="162" t="s">
        <v>23</v>
      </c>
      <c r="G198" s="25">
        <v>2112562</v>
      </c>
      <c r="H198" s="25">
        <v>2112562</v>
      </c>
      <c r="I198" s="25">
        <v>2112562</v>
      </c>
      <c r="J198" s="25">
        <v>2112562</v>
      </c>
      <c r="K198" s="25">
        <v>2112562</v>
      </c>
      <c r="L198" s="25">
        <v>2112562</v>
      </c>
      <c r="M198" s="25">
        <v>2112562</v>
      </c>
      <c r="N198" s="25">
        <v>2192839</v>
      </c>
      <c r="O198" s="25">
        <v>2192839</v>
      </c>
      <c r="P198" s="25">
        <v>2192839</v>
      </c>
      <c r="Q198" s="25">
        <v>2192839</v>
      </c>
      <c r="R198" s="25">
        <v>2192839</v>
      </c>
      <c r="S198" s="152">
        <f>SUM(G198:R198)</f>
        <v>25752129</v>
      </c>
      <c r="T198" s="160">
        <f>S198/12</f>
        <v>2146010.75</v>
      </c>
      <c r="U198" s="165">
        <f>T198+S198</f>
        <v>27898139.75</v>
      </c>
      <c r="W198" s="156"/>
    </row>
    <row r="199" spans="1:23" s="155" customFormat="1" ht="24" customHeight="1" thickBot="1">
      <c r="A199" s="95"/>
      <c r="B199" s="107"/>
      <c r="C199" s="99"/>
      <c r="D199" s="101"/>
      <c r="E199" s="28">
        <v>232</v>
      </c>
      <c r="F199" s="166" t="s">
        <v>19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167"/>
      <c r="T199" s="161"/>
      <c r="U199" s="165"/>
      <c r="W199" s="156"/>
    </row>
    <row r="200" spans="1:23" s="155" customFormat="1" ht="24" customHeight="1" thickBot="1">
      <c r="A200" s="94">
        <v>78</v>
      </c>
      <c r="B200" s="103">
        <v>0</v>
      </c>
      <c r="C200" s="98">
        <v>6100736</v>
      </c>
      <c r="D200" s="100" t="s">
        <v>106</v>
      </c>
      <c r="E200" s="32">
        <v>144</v>
      </c>
      <c r="F200" s="162" t="s">
        <v>23</v>
      </c>
      <c r="G200" s="25">
        <v>2112562</v>
      </c>
      <c r="H200" s="25">
        <v>2112562</v>
      </c>
      <c r="I200" s="25">
        <v>2112562</v>
      </c>
      <c r="J200" s="25">
        <v>2112562</v>
      </c>
      <c r="K200" s="25">
        <v>2112562</v>
      </c>
      <c r="L200" s="25">
        <v>2112562</v>
      </c>
      <c r="M200" s="25">
        <v>2112562</v>
      </c>
      <c r="N200" s="25">
        <v>2192839</v>
      </c>
      <c r="O200" s="25">
        <v>2192839</v>
      </c>
      <c r="P200" s="25">
        <v>2192839</v>
      </c>
      <c r="Q200" s="25">
        <v>2192839</v>
      </c>
      <c r="R200" s="25">
        <v>2192839</v>
      </c>
      <c r="S200" s="167">
        <f>SUM(G200:R200)</f>
        <v>25752129</v>
      </c>
      <c r="T200" s="175">
        <f>S200/12</f>
        <v>2146010.75</v>
      </c>
      <c r="U200" s="165">
        <f>SUM(S199:T200)</f>
        <v>27898139.75</v>
      </c>
      <c r="W200" s="156"/>
    </row>
    <row r="201" spans="1:23" s="155" customFormat="1" ht="24" customHeight="1" thickBot="1">
      <c r="A201" s="95"/>
      <c r="B201" s="107"/>
      <c r="C201" s="99"/>
      <c r="D201" s="101"/>
      <c r="E201" s="28">
        <v>232</v>
      </c>
      <c r="F201" s="166" t="s">
        <v>19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167"/>
      <c r="T201" s="176"/>
      <c r="U201" s="165"/>
      <c r="W201" s="156"/>
    </row>
    <row r="202" spans="1:23" s="155" customFormat="1" ht="24" customHeight="1" thickBot="1">
      <c r="A202" s="94">
        <v>79</v>
      </c>
      <c r="B202" s="103">
        <v>0</v>
      </c>
      <c r="C202" s="98">
        <v>982138</v>
      </c>
      <c r="D202" s="100" t="s">
        <v>107</v>
      </c>
      <c r="E202" s="32">
        <v>144</v>
      </c>
      <c r="F202" s="162" t="s">
        <v>23</v>
      </c>
      <c r="G202" s="25">
        <v>2112562</v>
      </c>
      <c r="H202" s="25">
        <v>2112562</v>
      </c>
      <c r="I202" s="25">
        <v>2112562</v>
      </c>
      <c r="J202" s="25">
        <v>2112562</v>
      </c>
      <c r="K202" s="25">
        <v>2112562</v>
      </c>
      <c r="L202" s="25">
        <v>2112562</v>
      </c>
      <c r="M202" s="25">
        <v>2112562</v>
      </c>
      <c r="N202" s="25">
        <v>2192839</v>
      </c>
      <c r="O202" s="25">
        <v>2192839</v>
      </c>
      <c r="P202" s="25">
        <v>2192839</v>
      </c>
      <c r="Q202" s="25">
        <v>2192839</v>
      </c>
      <c r="R202" s="25">
        <v>2192839</v>
      </c>
      <c r="S202" s="167">
        <f>SUM(G202:R202)</f>
        <v>25752129</v>
      </c>
      <c r="T202" s="160">
        <f>S202/12</f>
        <v>2146010.75</v>
      </c>
      <c r="U202" s="165">
        <f>SUM(S201:T202)</f>
        <v>27898139.75</v>
      </c>
      <c r="W202" s="156"/>
    </row>
    <row r="203" spans="1:23" s="155" customFormat="1" ht="24" customHeight="1" thickBot="1">
      <c r="A203" s="95"/>
      <c r="B203" s="107"/>
      <c r="C203" s="99"/>
      <c r="D203" s="101"/>
      <c r="E203" s="28">
        <v>232</v>
      </c>
      <c r="F203" s="166" t="s">
        <v>19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67"/>
      <c r="T203" s="161"/>
      <c r="U203" s="165"/>
      <c r="W203" s="156"/>
    </row>
    <row r="204" spans="1:23" s="155" customFormat="1" ht="24" customHeight="1" thickBot="1">
      <c r="A204" s="94">
        <v>80</v>
      </c>
      <c r="B204" s="103">
        <v>0</v>
      </c>
      <c r="C204" s="98">
        <v>2886498</v>
      </c>
      <c r="D204" s="100" t="s">
        <v>108</v>
      </c>
      <c r="E204" s="32">
        <v>144</v>
      </c>
      <c r="F204" s="162" t="s">
        <v>23</v>
      </c>
      <c r="G204" s="25">
        <v>2500000</v>
      </c>
      <c r="H204" s="25">
        <v>2500000</v>
      </c>
      <c r="I204" s="25">
        <v>2500000</v>
      </c>
      <c r="J204" s="25">
        <v>2500000</v>
      </c>
      <c r="K204" s="25">
        <v>2500000</v>
      </c>
      <c r="L204" s="25">
        <v>2500000</v>
      </c>
      <c r="M204" s="25">
        <v>2500000</v>
      </c>
      <c r="N204" s="25">
        <v>2500000</v>
      </c>
      <c r="O204" s="25">
        <v>2500000</v>
      </c>
      <c r="P204" s="25">
        <v>2500000</v>
      </c>
      <c r="Q204" s="25">
        <v>2500000</v>
      </c>
      <c r="R204" s="25">
        <v>2500000</v>
      </c>
      <c r="S204" s="167">
        <f>SUM(G204:R204)</f>
        <v>30000000</v>
      </c>
      <c r="T204" s="160">
        <f>S204/12</f>
        <v>2500000</v>
      </c>
      <c r="U204" s="165">
        <f>T204+S204</f>
        <v>32500000</v>
      </c>
      <c r="W204" s="156"/>
    </row>
    <row r="205" spans="1:23" s="155" customFormat="1" ht="24" customHeight="1" thickBot="1">
      <c r="A205" s="95"/>
      <c r="B205" s="107"/>
      <c r="C205" s="99"/>
      <c r="D205" s="101"/>
      <c r="E205" s="28">
        <v>232</v>
      </c>
      <c r="F205" s="166" t="s">
        <v>19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67"/>
      <c r="T205" s="161"/>
      <c r="U205" s="165"/>
      <c r="W205" s="156"/>
    </row>
    <row r="206" spans="1:23" s="155" customFormat="1" ht="24" customHeight="1" thickBot="1">
      <c r="A206" s="94">
        <v>81</v>
      </c>
      <c r="B206" s="103">
        <v>0</v>
      </c>
      <c r="C206" s="98">
        <v>1190224</v>
      </c>
      <c r="D206" s="100" t="s">
        <v>109</v>
      </c>
      <c r="E206" s="32">
        <v>144</v>
      </c>
      <c r="F206" s="162" t="s">
        <v>23</v>
      </c>
      <c r="G206" s="25">
        <v>2600000</v>
      </c>
      <c r="H206" s="25">
        <v>2600000</v>
      </c>
      <c r="I206" s="25">
        <v>2600000</v>
      </c>
      <c r="J206" s="25">
        <v>2600000</v>
      </c>
      <c r="K206" s="25">
        <v>2600000</v>
      </c>
      <c r="L206" s="25">
        <v>2600000</v>
      </c>
      <c r="M206" s="25">
        <v>2600000</v>
      </c>
      <c r="N206" s="25">
        <v>2600000</v>
      </c>
      <c r="O206" s="25">
        <v>2600000</v>
      </c>
      <c r="P206" s="25">
        <v>2600000</v>
      </c>
      <c r="Q206" s="25">
        <v>2600000</v>
      </c>
      <c r="R206" s="25">
        <v>2600000</v>
      </c>
      <c r="S206" s="167">
        <f>SUM(G206:R206)</f>
        <v>31200000</v>
      </c>
      <c r="T206" s="160">
        <v>2600000</v>
      </c>
      <c r="U206" s="165">
        <f>SUM(S205:T206)</f>
        <v>33800000</v>
      </c>
      <c r="W206" s="156"/>
    </row>
    <row r="207" spans="1:23" s="155" customFormat="1" ht="24" customHeight="1" thickBot="1">
      <c r="A207" s="95"/>
      <c r="B207" s="107"/>
      <c r="C207" s="99"/>
      <c r="D207" s="101"/>
      <c r="E207" s="28">
        <v>232</v>
      </c>
      <c r="F207" s="166" t="s">
        <v>19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77"/>
      <c r="T207" s="161"/>
      <c r="U207" s="165"/>
      <c r="W207" s="156"/>
    </row>
    <row r="208" spans="1:23" s="155" customFormat="1" ht="24" customHeight="1" thickBot="1">
      <c r="A208" s="94">
        <v>82</v>
      </c>
      <c r="B208" s="103">
        <v>0</v>
      </c>
      <c r="C208" s="98">
        <v>4862227</v>
      </c>
      <c r="D208" s="100" t="s">
        <v>110</v>
      </c>
      <c r="E208" s="32">
        <v>144</v>
      </c>
      <c r="F208" s="162" t="s">
        <v>23</v>
      </c>
      <c r="G208" s="25">
        <v>2112562</v>
      </c>
      <c r="H208" s="25">
        <v>2112562</v>
      </c>
      <c r="I208" s="25">
        <v>2112562</v>
      </c>
      <c r="J208" s="25">
        <v>2112562</v>
      </c>
      <c r="K208" s="25">
        <v>2112562</v>
      </c>
      <c r="L208" s="25">
        <v>2112562</v>
      </c>
      <c r="M208" s="25">
        <v>2112562</v>
      </c>
      <c r="N208" s="25">
        <v>2192839</v>
      </c>
      <c r="O208" s="25">
        <v>2192839</v>
      </c>
      <c r="P208" s="25">
        <v>2192839</v>
      </c>
      <c r="Q208" s="25">
        <v>2192839</v>
      </c>
      <c r="R208" s="25">
        <v>2192839</v>
      </c>
      <c r="S208" s="167">
        <f>SUM(G208:R208)</f>
        <v>25752129</v>
      </c>
      <c r="T208" s="160">
        <v>2146011</v>
      </c>
      <c r="U208" s="165">
        <f>T208+S208</f>
        <v>27898140</v>
      </c>
      <c r="W208" s="156"/>
    </row>
    <row r="209" spans="1:23" s="155" customFormat="1" ht="24" customHeight="1" thickBot="1">
      <c r="A209" s="95"/>
      <c r="B209" s="107"/>
      <c r="C209" s="99"/>
      <c r="D209" s="101"/>
      <c r="E209" s="28">
        <v>232</v>
      </c>
      <c r="F209" s="166" t="s">
        <v>19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152"/>
      <c r="T209" s="161"/>
      <c r="U209" s="165"/>
      <c r="W209" s="156"/>
    </row>
    <row r="210" spans="1:23" s="155" customFormat="1" ht="24" customHeight="1" thickBot="1">
      <c r="A210" s="94">
        <v>83</v>
      </c>
      <c r="B210" s="103">
        <v>0</v>
      </c>
      <c r="C210" s="98">
        <v>1566028</v>
      </c>
      <c r="D210" s="100" t="s">
        <v>111</v>
      </c>
      <c r="E210" s="32">
        <v>144</v>
      </c>
      <c r="F210" s="162" t="s">
        <v>23</v>
      </c>
      <c r="G210" s="25">
        <v>3000000</v>
      </c>
      <c r="H210" s="25">
        <v>3000000</v>
      </c>
      <c r="I210" s="25">
        <v>3000000</v>
      </c>
      <c r="J210" s="25">
        <v>3000000</v>
      </c>
      <c r="K210" s="25">
        <v>3000000</v>
      </c>
      <c r="L210" s="25">
        <v>3000000</v>
      </c>
      <c r="M210" s="25">
        <v>3000000</v>
      </c>
      <c r="N210" s="25">
        <v>3000000</v>
      </c>
      <c r="O210" s="25">
        <v>3000000</v>
      </c>
      <c r="P210" s="25">
        <v>3000000</v>
      </c>
      <c r="Q210" s="25">
        <v>3000000</v>
      </c>
      <c r="R210" s="25">
        <v>3000000</v>
      </c>
      <c r="S210" s="152">
        <f>SUM(G210:R210)</f>
        <v>36000000</v>
      </c>
      <c r="T210" s="160">
        <v>3000000</v>
      </c>
      <c r="U210" s="165">
        <f>T210+S210</f>
        <v>39000000</v>
      </c>
      <c r="W210" s="156"/>
    </row>
    <row r="211" spans="1:23" s="155" customFormat="1" ht="24" customHeight="1" thickBot="1">
      <c r="A211" s="95"/>
      <c r="B211" s="107"/>
      <c r="C211" s="99"/>
      <c r="D211" s="101"/>
      <c r="E211" s="28">
        <v>232</v>
      </c>
      <c r="F211" s="166" t="s">
        <v>19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152"/>
      <c r="T211" s="161"/>
      <c r="U211" s="165"/>
      <c r="W211" s="156"/>
    </row>
    <row r="212" spans="1:23" s="155" customFormat="1" ht="24" customHeight="1" thickBot="1">
      <c r="A212" s="94">
        <v>84</v>
      </c>
      <c r="B212" s="103">
        <v>0</v>
      </c>
      <c r="C212" s="98">
        <v>2331096</v>
      </c>
      <c r="D212" s="100" t="s">
        <v>112</v>
      </c>
      <c r="E212" s="32">
        <v>144</v>
      </c>
      <c r="F212" s="162" t="s">
        <v>23</v>
      </c>
      <c r="G212" s="25">
        <v>2112562</v>
      </c>
      <c r="H212" s="25">
        <v>2112562</v>
      </c>
      <c r="I212" s="25">
        <v>2112562</v>
      </c>
      <c r="J212" s="25">
        <v>2112562</v>
      </c>
      <c r="K212" s="25">
        <v>2112562</v>
      </c>
      <c r="L212" s="25">
        <v>2112562</v>
      </c>
      <c r="M212" s="25">
        <v>2112562</v>
      </c>
      <c r="N212" s="25">
        <v>2192839</v>
      </c>
      <c r="O212" s="25">
        <v>2192839</v>
      </c>
      <c r="P212" s="25">
        <v>2192839</v>
      </c>
      <c r="Q212" s="25">
        <v>2192839</v>
      </c>
      <c r="R212" s="25">
        <v>2192839</v>
      </c>
      <c r="S212" s="152">
        <f>SUM(G212:R212)</f>
        <v>25752129</v>
      </c>
      <c r="T212" s="160">
        <v>2146011</v>
      </c>
      <c r="U212" s="165">
        <f>S212+T212</f>
        <v>27898140</v>
      </c>
      <c r="W212" s="156"/>
    </row>
    <row r="213" spans="1:23" s="155" customFormat="1" ht="24" customHeight="1" thickBot="1">
      <c r="A213" s="95"/>
      <c r="B213" s="107"/>
      <c r="C213" s="99"/>
      <c r="D213" s="101"/>
      <c r="E213" s="28">
        <v>232</v>
      </c>
      <c r="F213" s="166" t="s">
        <v>19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152"/>
      <c r="T213" s="161"/>
      <c r="U213" s="165"/>
      <c r="W213" s="156"/>
    </row>
    <row r="214" spans="1:23" s="155" customFormat="1" ht="24" customHeight="1" thickBot="1">
      <c r="A214" s="94">
        <v>85</v>
      </c>
      <c r="B214" s="103">
        <v>0</v>
      </c>
      <c r="C214" s="98">
        <v>4210482</v>
      </c>
      <c r="D214" s="100" t="s">
        <v>113</v>
      </c>
      <c r="E214" s="32">
        <v>144</v>
      </c>
      <c r="F214" s="162" t="s">
        <v>23</v>
      </c>
      <c r="G214" s="25">
        <v>2112562</v>
      </c>
      <c r="H214" s="25">
        <v>2112562</v>
      </c>
      <c r="I214" s="25">
        <v>2112562</v>
      </c>
      <c r="J214" s="25">
        <v>2112562</v>
      </c>
      <c r="K214" s="25">
        <v>2112562</v>
      </c>
      <c r="L214" s="25">
        <v>2112562</v>
      </c>
      <c r="M214" s="25">
        <v>2112562</v>
      </c>
      <c r="N214" s="25">
        <v>2192839</v>
      </c>
      <c r="O214" s="25">
        <v>2192839</v>
      </c>
      <c r="P214" s="25">
        <v>2192839</v>
      </c>
      <c r="Q214" s="25">
        <v>2192839</v>
      </c>
      <c r="R214" s="25">
        <v>2192839</v>
      </c>
      <c r="S214" s="152">
        <f>SUM(G214:R214)</f>
        <v>25752129</v>
      </c>
      <c r="T214" s="160">
        <v>2145011</v>
      </c>
      <c r="U214" s="165">
        <f>SUM(S213:T214)</f>
        <v>27897140</v>
      </c>
      <c r="W214" s="156"/>
    </row>
    <row r="215" spans="1:23" s="155" customFormat="1" ht="24" customHeight="1" thickBot="1">
      <c r="A215" s="95"/>
      <c r="B215" s="107"/>
      <c r="C215" s="99"/>
      <c r="D215" s="101"/>
      <c r="E215" s="28">
        <v>232</v>
      </c>
      <c r="F215" s="166" t="s">
        <v>19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152"/>
      <c r="T215" s="161"/>
      <c r="U215" s="165"/>
      <c r="W215" s="156"/>
    </row>
    <row r="216" spans="1:23" s="155" customFormat="1" ht="24" customHeight="1" thickBot="1">
      <c r="A216" s="94">
        <v>86</v>
      </c>
      <c r="B216" s="103">
        <v>0</v>
      </c>
      <c r="C216" s="98">
        <v>4233260</v>
      </c>
      <c r="D216" s="100" t="s">
        <v>114</v>
      </c>
      <c r="E216" s="32">
        <v>144</v>
      </c>
      <c r="F216" s="162" t="s">
        <v>23</v>
      </c>
      <c r="G216" s="25">
        <v>2112562</v>
      </c>
      <c r="H216" s="25">
        <v>2112562</v>
      </c>
      <c r="I216" s="25">
        <v>2112562</v>
      </c>
      <c r="J216" s="25">
        <v>2112562</v>
      </c>
      <c r="K216" s="25">
        <v>2112562</v>
      </c>
      <c r="L216" s="25">
        <v>2112562</v>
      </c>
      <c r="M216" s="25">
        <v>2112562</v>
      </c>
      <c r="N216" s="25">
        <v>2300000</v>
      </c>
      <c r="O216" s="25">
        <v>2300000</v>
      </c>
      <c r="P216" s="25">
        <v>2300000</v>
      </c>
      <c r="Q216" s="25">
        <v>2300000</v>
      </c>
      <c r="R216" s="25">
        <v>2300000</v>
      </c>
      <c r="S216" s="152">
        <f>SUM(G216:R216)</f>
        <v>26287934</v>
      </c>
      <c r="T216" s="160">
        <f>S216/12</f>
        <v>2190661.1666666665</v>
      </c>
      <c r="U216" s="165">
        <f>T216+S216</f>
        <v>28478595.166666668</v>
      </c>
      <c r="W216" s="156"/>
    </row>
    <row r="217" spans="1:23" s="155" customFormat="1" ht="24" customHeight="1" thickBot="1">
      <c r="A217" s="95"/>
      <c r="B217" s="104"/>
      <c r="C217" s="99"/>
      <c r="D217" s="101"/>
      <c r="E217" s="43">
        <v>232</v>
      </c>
      <c r="F217" s="178" t="s">
        <v>19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152"/>
      <c r="T217" s="161"/>
      <c r="U217" s="165"/>
      <c r="W217" s="156"/>
    </row>
    <row r="218" spans="1:23" s="155" customFormat="1" ht="24" customHeight="1">
      <c r="A218" s="94">
        <v>87</v>
      </c>
      <c r="B218" s="103">
        <v>0</v>
      </c>
      <c r="C218" s="98">
        <v>4957902</v>
      </c>
      <c r="D218" s="94" t="s">
        <v>119</v>
      </c>
      <c r="E218" s="11">
        <v>144</v>
      </c>
      <c r="F218" s="169" t="s">
        <v>23</v>
      </c>
      <c r="G218" s="170"/>
      <c r="H218" s="25"/>
      <c r="I218" s="25"/>
      <c r="J218" s="25"/>
      <c r="K218" s="25"/>
      <c r="L218" s="25"/>
      <c r="M218" s="25">
        <v>2112562</v>
      </c>
      <c r="N218" s="179">
        <v>352095</v>
      </c>
      <c r="O218" s="25"/>
      <c r="P218" s="167"/>
      <c r="Q218" s="167"/>
      <c r="R218" s="167"/>
      <c r="S218" s="152">
        <f>SUM(H218:R218)</f>
        <v>2464657</v>
      </c>
      <c r="T218" s="160">
        <v>0</v>
      </c>
      <c r="U218" s="136">
        <f>S218+S220+T218</f>
        <v>9464657</v>
      </c>
      <c r="W218" s="156"/>
    </row>
    <row r="219" spans="1:23" s="155" customFormat="1" ht="24" customHeight="1">
      <c r="A219" s="92"/>
      <c r="B219" s="104"/>
      <c r="C219" s="102"/>
      <c r="D219" s="92"/>
      <c r="E219" s="11">
        <v>232</v>
      </c>
      <c r="F219" s="169" t="s">
        <v>19</v>
      </c>
      <c r="G219" s="25"/>
      <c r="H219" s="25"/>
      <c r="I219" s="25"/>
      <c r="J219" s="25"/>
      <c r="K219" s="25"/>
      <c r="L219" s="25"/>
      <c r="M219" s="25"/>
      <c r="N219" s="180"/>
      <c r="O219" s="25"/>
      <c r="P219" s="25"/>
      <c r="Q219" s="25"/>
      <c r="R219" s="25"/>
      <c r="S219" s="152"/>
      <c r="T219" s="168"/>
      <c r="U219" s="102"/>
      <c r="W219" s="156"/>
    </row>
    <row r="220" spans="1:23" s="155" customFormat="1" ht="24" customHeight="1" thickBot="1">
      <c r="A220" s="95"/>
      <c r="B220" s="110"/>
      <c r="C220" s="137"/>
      <c r="D220" s="133"/>
      <c r="E220" s="11">
        <v>199</v>
      </c>
      <c r="F220" s="169" t="s">
        <v>130</v>
      </c>
      <c r="G220" s="25"/>
      <c r="H220" s="25"/>
      <c r="I220" s="25"/>
      <c r="J220" s="25"/>
      <c r="K220" s="25"/>
      <c r="L220" s="25"/>
      <c r="M220" s="25"/>
      <c r="N220" s="179">
        <v>7000000</v>
      </c>
      <c r="O220" s="25"/>
      <c r="P220" s="25"/>
      <c r="Q220" s="25"/>
      <c r="R220" s="25"/>
      <c r="S220" s="152">
        <f>SUM(N220:R220)</f>
        <v>7000000</v>
      </c>
      <c r="T220" s="161"/>
      <c r="U220" s="137"/>
      <c r="W220" s="156"/>
    </row>
    <row r="221" spans="1:23" s="155" customFormat="1" ht="24" customHeight="1" thickBot="1">
      <c r="A221" s="134">
        <v>88</v>
      </c>
      <c r="B221" s="106">
        <v>0</v>
      </c>
      <c r="C221" s="136">
        <v>1292553</v>
      </c>
      <c r="D221" s="138" t="s">
        <v>115</v>
      </c>
      <c r="E221" s="32">
        <v>144</v>
      </c>
      <c r="F221" s="162" t="s">
        <v>23</v>
      </c>
      <c r="G221" s="25">
        <v>1600000</v>
      </c>
      <c r="H221" s="25">
        <v>1600000</v>
      </c>
      <c r="I221" s="25">
        <v>1600000</v>
      </c>
      <c r="J221" s="25">
        <v>1600000</v>
      </c>
      <c r="K221" s="25">
        <v>1600000</v>
      </c>
      <c r="L221" s="25">
        <v>1600000</v>
      </c>
      <c r="M221" s="25">
        <v>1600000</v>
      </c>
      <c r="N221" s="25">
        <v>1800000</v>
      </c>
      <c r="O221" s="25">
        <v>1800000</v>
      </c>
      <c r="P221" s="25">
        <v>1800000</v>
      </c>
      <c r="Q221" s="25">
        <v>1800000</v>
      </c>
      <c r="R221" s="25">
        <v>1800000</v>
      </c>
      <c r="S221" s="25">
        <f>SUM(G221:R221)</f>
        <v>20200000</v>
      </c>
      <c r="T221" s="160">
        <f>S221/12</f>
        <v>1683333.3333333333</v>
      </c>
      <c r="U221" s="165">
        <f>SUM(S217:T221)</f>
        <v>31347990.333333332</v>
      </c>
      <c r="W221" s="156"/>
    </row>
    <row r="222" spans="1:23" s="155" customFormat="1" ht="24" customHeight="1" thickBot="1">
      <c r="A222" s="135"/>
      <c r="B222" s="110"/>
      <c r="C222" s="137"/>
      <c r="D222" s="139"/>
      <c r="E222" s="28">
        <v>232</v>
      </c>
      <c r="F222" s="166" t="s">
        <v>19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152"/>
      <c r="T222" s="161"/>
      <c r="U222" s="165"/>
      <c r="W222" s="156"/>
    </row>
    <row r="223" spans="1:23" s="155" customFormat="1" ht="24" customHeight="1" thickBot="1">
      <c r="A223" s="94">
        <v>89</v>
      </c>
      <c r="B223" s="104">
        <v>0</v>
      </c>
      <c r="C223" s="102">
        <v>6049085</v>
      </c>
      <c r="D223" s="100" t="s">
        <v>116</v>
      </c>
      <c r="E223" s="32">
        <v>144</v>
      </c>
      <c r="F223" s="162" t="s">
        <v>23</v>
      </c>
      <c r="G223" s="25">
        <v>2112562</v>
      </c>
      <c r="H223" s="25">
        <v>2112562</v>
      </c>
      <c r="I223" s="25">
        <v>2112562</v>
      </c>
      <c r="J223" s="25">
        <v>2112562</v>
      </c>
      <c r="K223" s="25">
        <v>2112562</v>
      </c>
      <c r="L223" s="25">
        <v>2112562</v>
      </c>
      <c r="M223" s="25">
        <v>2112562</v>
      </c>
      <c r="N223" s="25">
        <v>2192839</v>
      </c>
      <c r="O223" s="25">
        <v>2192839</v>
      </c>
      <c r="P223" s="25">
        <v>2192839</v>
      </c>
      <c r="Q223" s="25">
        <v>2192839</v>
      </c>
      <c r="R223" s="25">
        <v>2192839</v>
      </c>
      <c r="S223" s="152">
        <f>SUM(G223:R223)</f>
        <v>25752129</v>
      </c>
      <c r="T223" s="160">
        <v>2145011</v>
      </c>
      <c r="U223" s="165">
        <f>T223+S223</f>
        <v>27897140</v>
      </c>
      <c r="W223" s="156"/>
    </row>
    <row r="224" spans="1:23" s="155" customFormat="1" ht="24" customHeight="1" thickBot="1">
      <c r="A224" s="95"/>
      <c r="B224" s="107"/>
      <c r="C224" s="99"/>
      <c r="D224" s="101"/>
      <c r="E224" s="28">
        <v>232</v>
      </c>
      <c r="F224" s="166" t="s">
        <v>19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152"/>
      <c r="T224" s="161"/>
      <c r="U224" s="165"/>
      <c r="W224" s="156"/>
    </row>
    <row r="225" spans="1:23" s="155" customFormat="1" ht="24" customHeight="1" thickBot="1">
      <c r="A225" s="94">
        <v>90</v>
      </c>
      <c r="B225" s="103">
        <v>0</v>
      </c>
      <c r="C225" s="98">
        <v>4957902</v>
      </c>
      <c r="D225" s="100" t="s">
        <v>117</v>
      </c>
      <c r="E225" s="32">
        <v>144</v>
      </c>
      <c r="F225" s="162" t="s">
        <v>23</v>
      </c>
      <c r="G225" s="25">
        <v>2850000</v>
      </c>
      <c r="H225" s="25">
        <v>2850000</v>
      </c>
      <c r="I225" s="25">
        <v>2850000</v>
      </c>
      <c r="J225" s="25">
        <v>2850000</v>
      </c>
      <c r="K225" s="25">
        <v>2850000</v>
      </c>
      <c r="L225" s="25">
        <v>2850000</v>
      </c>
      <c r="M225" s="25">
        <v>2850000</v>
      </c>
      <c r="N225" s="25">
        <v>3000000</v>
      </c>
      <c r="O225" s="25">
        <v>3000000</v>
      </c>
      <c r="P225" s="25">
        <v>3000000</v>
      </c>
      <c r="Q225" s="25">
        <v>3000000</v>
      </c>
      <c r="R225" s="25">
        <v>3000000</v>
      </c>
      <c r="S225" s="152">
        <f>SUM(G225:R225)</f>
        <v>34950000</v>
      </c>
      <c r="T225" s="160">
        <v>2912500</v>
      </c>
      <c r="U225" s="165">
        <f>S225+T225</f>
        <v>37862500</v>
      </c>
      <c r="W225" s="156"/>
    </row>
    <row r="226" spans="1:23" s="155" customFormat="1" ht="24" customHeight="1" thickBot="1">
      <c r="A226" s="95"/>
      <c r="B226" s="107"/>
      <c r="C226" s="99"/>
      <c r="D226" s="101"/>
      <c r="E226" s="28">
        <v>232</v>
      </c>
      <c r="F226" s="166" t="s">
        <v>19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152"/>
      <c r="T226" s="161"/>
      <c r="U226" s="165"/>
      <c r="W226" s="156"/>
    </row>
    <row r="227" spans="1:23" s="155" customFormat="1" ht="24" customHeight="1" thickBot="1">
      <c r="A227" s="94">
        <v>91</v>
      </c>
      <c r="B227" s="103">
        <v>0</v>
      </c>
      <c r="C227" s="98">
        <v>1950740</v>
      </c>
      <c r="D227" s="100" t="s">
        <v>118</v>
      </c>
      <c r="E227" s="32">
        <v>144</v>
      </c>
      <c r="F227" s="162" t="s">
        <v>23</v>
      </c>
      <c r="G227" s="25">
        <v>2112562</v>
      </c>
      <c r="H227" s="25">
        <v>2112562</v>
      </c>
      <c r="I227" s="25">
        <v>2112562</v>
      </c>
      <c r="J227" s="25">
        <v>2112562</v>
      </c>
      <c r="K227" s="25">
        <v>2112562</v>
      </c>
      <c r="L227" s="25">
        <v>2112562</v>
      </c>
      <c r="M227" s="25">
        <v>2112562</v>
      </c>
      <c r="N227" s="25">
        <v>2600000</v>
      </c>
      <c r="O227" s="25">
        <v>2600000</v>
      </c>
      <c r="P227" s="25">
        <v>2600000</v>
      </c>
      <c r="Q227" s="25">
        <v>2600000</v>
      </c>
      <c r="R227" s="25">
        <v>2600000</v>
      </c>
      <c r="S227" s="152">
        <f>SUM(G227:R227)</f>
        <v>27787934</v>
      </c>
      <c r="T227" s="160">
        <f>S227/12</f>
        <v>2315661.1666666665</v>
      </c>
      <c r="U227" s="165">
        <f>SUM(S226:T227)</f>
        <v>30103595.166666668</v>
      </c>
      <c r="W227" s="156"/>
    </row>
    <row r="228" spans="1:23" s="155" customFormat="1" ht="24" customHeight="1" thickBot="1">
      <c r="A228" s="95"/>
      <c r="B228" s="107"/>
      <c r="C228" s="99"/>
      <c r="D228" s="101"/>
      <c r="E228" s="28">
        <v>232</v>
      </c>
      <c r="F228" s="166" t="s">
        <v>19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152"/>
      <c r="T228" s="161"/>
      <c r="U228" s="165"/>
      <c r="W228" s="156"/>
    </row>
    <row r="229" spans="1:23" s="155" customFormat="1" ht="24" customHeight="1" thickBot="1">
      <c r="A229" s="94">
        <v>92</v>
      </c>
      <c r="B229" s="103">
        <v>0</v>
      </c>
      <c r="C229" s="98">
        <v>3753911</v>
      </c>
      <c r="D229" s="100" t="s">
        <v>120</v>
      </c>
      <c r="E229" s="32">
        <v>144</v>
      </c>
      <c r="F229" s="162" t="s">
        <v>23</v>
      </c>
      <c r="G229" s="25">
        <v>2112562</v>
      </c>
      <c r="H229" s="25">
        <v>2112562</v>
      </c>
      <c r="I229" s="25">
        <v>2112562</v>
      </c>
      <c r="J229" s="25">
        <v>2112562</v>
      </c>
      <c r="K229" s="25">
        <v>2112562</v>
      </c>
      <c r="L229" s="25">
        <v>2112562</v>
      </c>
      <c r="M229" s="25">
        <v>2112562</v>
      </c>
      <c r="N229" s="25">
        <v>2400000</v>
      </c>
      <c r="O229" s="25">
        <v>2400000</v>
      </c>
      <c r="P229" s="25">
        <v>2400000</v>
      </c>
      <c r="Q229" s="25">
        <v>2400000</v>
      </c>
      <c r="R229" s="25">
        <v>2400000</v>
      </c>
      <c r="S229" s="152">
        <f>SUM(G229:R229)</f>
        <v>26787934</v>
      </c>
      <c r="T229" s="160">
        <v>2232328</v>
      </c>
      <c r="U229" s="165">
        <f>SUM(S228:T229)</f>
        <v>29020262</v>
      </c>
      <c r="W229" s="156"/>
    </row>
    <row r="230" spans="1:23" s="155" customFormat="1" ht="24" customHeight="1" thickBot="1">
      <c r="A230" s="95"/>
      <c r="B230" s="107"/>
      <c r="C230" s="99"/>
      <c r="D230" s="101"/>
      <c r="E230" s="28">
        <v>232</v>
      </c>
      <c r="F230" s="166" t="s">
        <v>19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152"/>
      <c r="T230" s="161"/>
      <c r="U230" s="165"/>
      <c r="W230" s="156"/>
    </row>
    <row r="231" spans="1:23" s="155" customFormat="1" ht="24" customHeight="1" thickBot="1">
      <c r="A231" s="94">
        <v>93</v>
      </c>
      <c r="B231" s="103">
        <v>0</v>
      </c>
      <c r="C231" s="98">
        <v>4493188</v>
      </c>
      <c r="D231" s="100" t="s">
        <v>121</v>
      </c>
      <c r="E231" s="32">
        <v>145</v>
      </c>
      <c r="F231" s="162" t="s">
        <v>131</v>
      </c>
      <c r="G231" s="25"/>
      <c r="H231" s="25"/>
      <c r="I231" s="25"/>
      <c r="J231" s="25"/>
      <c r="K231" s="25"/>
      <c r="L231" s="25"/>
      <c r="M231" s="25">
        <v>6800000</v>
      </c>
      <c r="N231" s="25">
        <v>6800000</v>
      </c>
      <c r="O231" s="25">
        <v>6800000</v>
      </c>
      <c r="P231" s="25">
        <v>6800000</v>
      </c>
      <c r="Q231" s="25">
        <v>6800000</v>
      </c>
      <c r="R231" s="25">
        <v>6800000</v>
      </c>
      <c r="S231" s="152">
        <f>SUM(M231:R231)</f>
        <v>40800000</v>
      </c>
      <c r="T231" s="160">
        <v>2833333</v>
      </c>
      <c r="U231" s="165">
        <f>SUM(S230:T231)</f>
        <v>43633333</v>
      </c>
      <c r="W231" s="156"/>
    </row>
    <row r="232" spans="1:23" s="155" customFormat="1" ht="24" customHeight="1" thickBot="1">
      <c r="A232" s="95"/>
      <c r="B232" s="107"/>
      <c r="C232" s="99"/>
      <c r="D232" s="101"/>
      <c r="E232" s="28">
        <v>232</v>
      </c>
      <c r="F232" s="166" t="s">
        <v>19</v>
      </c>
      <c r="G232" s="25"/>
      <c r="H232" s="25"/>
      <c r="I232" s="25"/>
      <c r="J232" s="25"/>
      <c r="K232" s="25"/>
      <c r="L232" s="25"/>
      <c r="N232" s="25"/>
      <c r="O232" s="25"/>
      <c r="P232" s="25"/>
      <c r="Q232" s="25"/>
      <c r="R232" s="25"/>
      <c r="S232" s="152"/>
      <c r="T232" s="161"/>
      <c r="U232" s="165"/>
      <c r="W232" s="156"/>
    </row>
    <row r="233" spans="1:23" s="155" customFormat="1" ht="24" customHeight="1" thickBot="1">
      <c r="A233" s="94">
        <v>94</v>
      </c>
      <c r="B233" s="103">
        <v>0</v>
      </c>
      <c r="C233" s="98">
        <v>1360607</v>
      </c>
      <c r="D233" s="100" t="s">
        <v>122</v>
      </c>
      <c r="E233" s="32">
        <v>145</v>
      </c>
      <c r="F233" s="162" t="s">
        <v>131</v>
      </c>
      <c r="G233" s="25">
        <v>2200000</v>
      </c>
      <c r="H233" s="25">
        <v>2200000</v>
      </c>
      <c r="I233" s="25">
        <v>2200000</v>
      </c>
      <c r="J233" s="25">
        <v>2200000</v>
      </c>
      <c r="K233" s="25">
        <v>2200000</v>
      </c>
      <c r="L233" s="25">
        <v>2200000</v>
      </c>
      <c r="M233" s="25">
        <v>2200000</v>
      </c>
      <c r="N233" s="25">
        <v>2200000</v>
      </c>
      <c r="O233" s="25">
        <v>2200000</v>
      </c>
      <c r="P233" s="25">
        <v>2200000</v>
      </c>
      <c r="Q233" s="25">
        <v>2200000</v>
      </c>
      <c r="R233" s="25">
        <v>2200000</v>
      </c>
      <c r="S233" s="152">
        <f>SUM(G233:R233)</f>
        <v>26400000</v>
      </c>
      <c r="T233" s="160">
        <v>2200000</v>
      </c>
      <c r="U233" s="165">
        <f>T233+S233</f>
        <v>28600000</v>
      </c>
      <c r="W233" s="156"/>
    </row>
    <row r="234" spans="1:23" s="155" customFormat="1" ht="24" customHeight="1" thickBot="1">
      <c r="A234" s="95"/>
      <c r="B234" s="107"/>
      <c r="C234" s="99"/>
      <c r="D234" s="101"/>
      <c r="E234" s="28">
        <v>232</v>
      </c>
      <c r="F234" s="166" t="s">
        <v>19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152"/>
      <c r="T234" s="161"/>
      <c r="U234" s="165"/>
      <c r="W234" s="156"/>
    </row>
    <row r="235" spans="1:23" s="155" customFormat="1" ht="24" customHeight="1" thickBot="1">
      <c r="A235" s="94">
        <v>95</v>
      </c>
      <c r="B235" s="103">
        <v>0</v>
      </c>
      <c r="C235" s="98">
        <v>742307</v>
      </c>
      <c r="D235" s="100" t="s">
        <v>123</v>
      </c>
      <c r="E235" s="32">
        <v>145</v>
      </c>
      <c r="F235" s="162" t="s">
        <v>131</v>
      </c>
      <c r="G235" s="25">
        <v>4100000</v>
      </c>
      <c r="H235" s="25">
        <v>4100000</v>
      </c>
      <c r="I235" s="25"/>
      <c r="J235" s="25"/>
      <c r="K235" s="25"/>
      <c r="L235" s="25"/>
      <c r="M235" s="25">
        <v>1333336</v>
      </c>
      <c r="N235" s="25">
        <v>5000000</v>
      </c>
      <c r="O235" s="25">
        <v>5000000</v>
      </c>
      <c r="P235" s="25">
        <v>5000000</v>
      </c>
      <c r="Q235" s="25">
        <v>5000000</v>
      </c>
      <c r="R235" s="25">
        <v>5000000</v>
      </c>
      <c r="S235" s="152">
        <f>SUM(M235:R235)</f>
        <v>26333336</v>
      </c>
      <c r="T235" s="160">
        <v>2877778</v>
      </c>
      <c r="U235" s="165">
        <f>T235+S235</f>
        <v>29211114</v>
      </c>
      <c r="W235" s="156"/>
    </row>
    <row r="236" spans="1:23" s="155" customFormat="1" ht="24" customHeight="1" thickBot="1">
      <c r="A236" s="95"/>
      <c r="B236" s="107"/>
      <c r="C236" s="99"/>
      <c r="D236" s="101"/>
      <c r="E236" s="28">
        <v>232</v>
      </c>
      <c r="F236" s="166" t="s">
        <v>19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152"/>
      <c r="T236" s="161"/>
      <c r="U236" s="165"/>
      <c r="W236" s="156"/>
    </row>
    <row r="237" spans="1:23" s="155" customFormat="1" ht="24" customHeight="1" thickBot="1">
      <c r="A237" s="94">
        <v>96</v>
      </c>
      <c r="B237" s="103">
        <v>0</v>
      </c>
      <c r="C237" s="98">
        <v>1603321</v>
      </c>
      <c r="D237" s="100" t="s">
        <v>124</v>
      </c>
      <c r="E237" s="32">
        <v>145</v>
      </c>
      <c r="F237" s="162" t="s">
        <v>131</v>
      </c>
      <c r="G237" s="25">
        <v>5500000</v>
      </c>
      <c r="H237" s="25">
        <v>6600000</v>
      </c>
      <c r="I237" s="25">
        <v>6600000</v>
      </c>
      <c r="J237" s="41">
        <v>3300000</v>
      </c>
      <c r="K237" s="25"/>
      <c r="L237" s="25"/>
      <c r="M237" s="25"/>
      <c r="N237" s="25"/>
      <c r="O237" s="25"/>
      <c r="P237" s="167"/>
      <c r="Q237" s="167"/>
      <c r="R237" s="167"/>
      <c r="S237" s="152">
        <f>SUM(G237:R237)</f>
        <v>22000000</v>
      </c>
      <c r="T237" s="175"/>
      <c r="U237" s="165">
        <f>SUM(G237:J237)</f>
        <v>22000000</v>
      </c>
      <c r="W237" s="156"/>
    </row>
    <row r="238" spans="1:23" s="155" customFormat="1" ht="24" customHeight="1" thickBot="1">
      <c r="A238" s="95"/>
      <c r="B238" s="107"/>
      <c r="C238" s="99"/>
      <c r="D238" s="101"/>
      <c r="E238" s="28">
        <v>232</v>
      </c>
      <c r="F238" s="166" t="s">
        <v>19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152"/>
      <c r="T238" s="176"/>
      <c r="U238" s="165"/>
      <c r="W238" s="156"/>
    </row>
    <row r="239" spans="1:23" s="155" customFormat="1" ht="24" customHeight="1" thickBot="1">
      <c r="A239" s="94">
        <v>97</v>
      </c>
      <c r="B239" s="103">
        <v>0</v>
      </c>
      <c r="C239" s="98">
        <v>1672901</v>
      </c>
      <c r="D239" s="100" t="s">
        <v>125</v>
      </c>
      <c r="E239" s="32">
        <v>145</v>
      </c>
      <c r="F239" s="162" t="s">
        <v>131</v>
      </c>
      <c r="G239" s="25">
        <v>4583333</v>
      </c>
      <c r="H239" s="25">
        <v>5500000</v>
      </c>
      <c r="I239" s="25">
        <v>5500000</v>
      </c>
      <c r="J239" s="25"/>
      <c r="K239" s="25"/>
      <c r="L239" s="25"/>
      <c r="M239" s="25"/>
      <c r="N239" s="25"/>
      <c r="O239" s="25"/>
      <c r="P239" s="167"/>
      <c r="Q239" s="167"/>
      <c r="R239" s="167"/>
      <c r="S239" s="152">
        <f>SUM(G239:R239)</f>
        <v>15583333</v>
      </c>
      <c r="T239" s="175"/>
      <c r="U239" s="165">
        <f>SUM(G239:I239)</f>
        <v>15583333</v>
      </c>
      <c r="W239" s="156"/>
    </row>
    <row r="240" spans="1:23" s="155" customFormat="1" ht="24" customHeight="1" thickBot="1">
      <c r="A240" s="95"/>
      <c r="B240" s="107"/>
      <c r="C240" s="99"/>
      <c r="D240" s="101"/>
      <c r="E240" s="28">
        <v>232</v>
      </c>
      <c r="F240" s="166" t="s">
        <v>19</v>
      </c>
      <c r="G240" s="181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152"/>
      <c r="T240" s="176"/>
      <c r="U240" s="165"/>
      <c r="W240" s="156"/>
    </row>
    <row r="241" spans="1:23" s="155" customFormat="1" ht="24" customHeight="1" thickBot="1">
      <c r="A241" s="94">
        <v>98</v>
      </c>
      <c r="B241" s="103">
        <v>0</v>
      </c>
      <c r="C241" s="98">
        <v>5240397</v>
      </c>
      <c r="D241" s="100" t="s">
        <v>126</v>
      </c>
      <c r="E241" s="32">
        <v>145</v>
      </c>
      <c r="F241" s="162" t="s">
        <v>131</v>
      </c>
      <c r="G241" s="25"/>
      <c r="H241" s="25"/>
      <c r="I241" s="25"/>
      <c r="J241" s="25"/>
      <c r="K241" s="25">
        <v>4400000</v>
      </c>
      <c r="L241" s="25">
        <v>4400000</v>
      </c>
      <c r="M241" s="25">
        <v>4400000</v>
      </c>
      <c r="N241" s="25"/>
      <c r="O241" s="25"/>
      <c r="P241" s="167"/>
      <c r="Q241" s="167"/>
      <c r="R241" s="167"/>
      <c r="S241" s="152">
        <f>SUM(K241:R241)</f>
        <v>13200000</v>
      </c>
      <c r="T241" s="175"/>
      <c r="U241" s="165">
        <f>SUM(K241:T241)</f>
        <v>26400000</v>
      </c>
      <c r="W241" s="156"/>
    </row>
    <row r="242" spans="1:23" s="155" customFormat="1" ht="24" customHeight="1" thickBot="1">
      <c r="A242" s="95"/>
      <c r="B242" s="107"/>
      <c r="C242" s="99"/>
      <c r="D242" s="101"/>
      <c r="E242" s="28">
        <v>232</v>
      </c>
      <c r="F242" s="166" t="s">
        <v>129</v>
      </c>
      <c r="G242" s="16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82"/>
      <c r="S242" s="164"/>
      <c r="T242" s="176"/>
      <c r="U242" s="165"/>
      <c r="W242" s="156"/>
    </row>
    <row r="243" spans="5:21" ht="15.75" thickBot="1">
      <c r="E243" s="38"/>
      <c r="F243" s="37"/>
      <c r="G243" s="44">
        <f>SUM(G10:G242)</f>
        <v>323916874</v>
      </c>
      <c r="H243" s="44">
        <f aca="true" t="shared" si="0" ref="H243:T243">SUM(H10:H242)</f>
        <v>325703541</v>
      </c>
      <c r="I243" s="44">
        <f t="shared" si="0"/>
        <v>351556103</v>
      </c>
      <c r="J243" s="44">
        <f t="shared" si="0"/>
        <v>312616103</v>
      </c>
      <c r="K243" s="44">
        <f t="shared" si="0"/>
        <v>325254478</v>
      </c>
      <c r="L243" s="44">
        <f t="shared" si="0"/>
        <v>332200538</v>
      </c>
      <c r="M243" s="44">
        <f t="shared" si="0"/>
        <v>348205032</v>
      </c>
      <c r="N243" s="44">
        <f t="shared" si="0"/>
        <v>392927645</v>
      </c>
      <c r="O243" s="44">
        <f t="shared" si="0"/>
        <v>346101820</v>
      </c>
      <c r="P243" s="44">
        <f t="shared" si="0"/>
        <v>346337431</v>
      </c>
      <c r="Q243" s="44">
        <f t="shared" si="0"/>
        <v>344401820</v>
      </c>
      <c r="R243" s="44">
        <f t="shared" si="0"/>
        <v>345201820</v>
      </c>
      <c r="S243" s="67">
        <f t="shared" si="0"/>
        <v>4061823205</v>
      </c>
      <c r="T243" s="69">
        <f t="shared" si="0"/>
        <v>320058204.7500001</v>
      </c>
      <c r="U243" s="60">
        <f>SUM(U10:U242)</f>
        <v>4500070399.5</v>
      </c>
    </row>
    <row r="244" spans="6:21" ht="16.5">
      <c r="F244" s="6"/>
      <c r="G244" s="7"/>
      <c r="H244" s="8"/>
      <c r="I244" s="8"/>
      <c r="J244" s="8"/>
      <c r="K244" s="8"/>
      <c r="L244" s="8"/>
      <c r="M244" s="8"/>
      <c r="N244" s="8"/>
      <c r="O244" s="40"/>
      <c r="P244" s="8"/>
      <c r="Q244" s="9"/>
      <c r="R244" s="8"/>
      <c r="S244" s="10"/>
      <c r="T244" s="10"/>
      <c r="U244" s="10"/>
    </row>
    <row r="245" ht="15">
      <c r="U245" s="10"/>
    </row>
    <row r="247" spans="18:19" ht="15">
      <c r="R247" s="34"/>
      <c r="S247" s="36"/>
    </row>
    <row r="248" spans="18:20" ht="15">
      <c r="R248" s="34"/>
      <c r="S248" s="36"/>
      <c r="T248" s="35"/>
    </row>
    <row r="249" spans="18:19" ht="15">
      <c r="R249" s="34"/>
      <c r="S249" s="36"/>
    </row>
  </sheetData>
  <sheetProtection/>
  <autoFilter ref="A9:U243"/>
  <mergeCells count="530">
    <mergeCell ref="T229:T230"/>
    <mergeCell ref="T231:T232"/>
    <mergeCell ref="T233:T234"/>
    <mergeCell ref="T235:T236"/>
    <mergeCell ref="T237:T238"/>
    <mergeCell ref="T239:T240"/>
    <mergeCell ref="T214:T215"/>
    <mergeCell ref="T216:T217"/>
    <mergeCell ref="T218:T220"/>
    <mergeCell ref="T221:T222"/>
    <mergeCell ref="T223:T224"/>
    <mergeCell ref="T225:T226"/>
    <mergeCell ref="T200:T201"/>
    <mergeCell ref="T202:T203"/>
    <mergeCell ref="T204:T205"/>
    <mergeCell ref="T206:T207"/>
    <mergeCell ref="T208:T209"/>
    <mergeCell ref="T210:T211"/>
    <mergeCell ref="T188:T189"/>
    <mergeCell ref="T190:T191"/>
    <mergeCell ref="T192:T193"/>
    <mergeCell ref="T194:T195"/>
    <mergeCell ref="T196:T197"/>
    <mergeCell ref="T198:T199"/>
    <mergeCell ref="T176:T177"/>
    <mergeCell ref="T178:T179"/>
    <mergeCell ref="T180:T181"/>
    <mergeCell ref="T182:T183"/>
    <mergeCell ref="T184:T185"/>
    <mergeCell ref="T186:T187"/>
    <mergeCell ref="T165:T166"/>
    <mergeCell ref="T167:T168"/>
    <mergeCell ref="U169:U171"/>
    <mergeCell ref="T169:T171"/>
    <mergeCell ref="T172:T173"/>
    <mergeCell ref="T174:T175"/>
    <mergeCell ref="T155:T156"/>
    <mergeCell ref="U155:U156"/>
    <mergeCell ref="U157:U158"/>
    <mergeCell ref="T157:T158"/>
    <mergeCell ref="T159:T160"/>
    <mergeCell ref="U159:U160"/>
    <mergeCell ref="U140:U142"/>
    <mergeCell ref="U143:U144"/>
    <mergeCell ref="U145:U146"/>
    <mergeCell ref="U147:U148"/>
    <mergeCell ref="U149:U150"/>
    <mergeCell ref="T161:T162"/>
    <mergeCell ref="U161:U162"/>
    <mergeCell ref="U133:U135"/>
    <mergeCell ref="T133:T135"/>
    <mergeCell ref="U138:U139"/>
    <mergeCell ref="U136:U137"/>
    <mergeCell ref="T149:T150"/>
    <mergeCell ref="T151:T152"/>
    <mergeCell ref="U151:U152"/>
    <mergeCell ref="U116:U117"/>
    <mergeCell ref="U118:U119"/>
    <mergeCell ref="U120:U122"/>
    <mergeCell ref="U218:U220"/>
    <mergeCell ref="T120:T122"/>
    <mergeCell ref="U123:U124"/>
    <mergeCell ref="U125:U126"/>
    <mergeCell ref="U127:U128"/>
    <mergeCell ref="U129:U130"/>
    <mergeCell ref="U131:U132"/>
    <mergeCell ref="B218:B220"/>
    <mergeCell ref="C218:C220"/>
    <mergeCell ref="A218:A220"/>
    <mergeCell ref="D218:D220"/>
    <mergeCell ref="C229:C230"/>
    <mergeCell ref="C180:C181"/>
    <mergeCell ref="C188:C189"/>
    <mergeCell ref="C216:C217"/>
    <mergeCell ref="D225:D226"/>
    <mergeCell ref="B208:B209"/>
    <mergeCell ref="C157:C158"/>
    <mergeCell ref="C172:C173"/>
    <mergeCell ref="A13:A15"/>
    <mergeCell ref="B13:B15"/>
    <mergeCell ref="C13:C15"/>
    <mergeCell ref="D13:D15"/>
    <mergeCell ref="D172:D173"/>
    <mergeCell ref="A153:A154"/>
    <mergeCell ref="C155:C156"/>
    <mergeCell ref="D147:D148"/>
    <mergeCell ref="U13:U15"/>
    <mergeCell ref="U227:U228"/>
    <mergeCell ref="B212:B213"/>
    <mergeCell ref="A221:A222"/>
    <mergeCell ref="B221:B222"/>
    <mergeCell ref="C221:C222"/>
    <mergeCell ref="D221:D222"/>
    <mergeCell ref="U225:U226"/>
    <mergeCell ref="A216:A217"/>
    <mergeCell ref="B216:B217"/>
    <mergeCell ref="U223:U224"/>
    <mergeCell ref="A223:A224"/>
    <mergeCell ref="B223:B224"/>
    <mergeCell ref="C223:C224"/>
    <mergeCell ref="D223:D224"/>
    <mergeCell ref="U221:U222"/>
    <mergeCell ref="U214:U215"/>
    <mergeCell ref="C212:C213"/>
    <mergeCell ref="D212:D213"/>
    <mergeCell ref="U216:U217"/>
    <mergeCell ref="A214:A215"/>
    <mergeCell ref="B214:B215"/>
    <mergeCell ref="C214:C215"/>
    <mergeCell ref="D214:D215"/>
    <mergeCell ref="A212:A213"/>
    <mergeCell ref="D216:D217"/>
    <mergeCell ref="C208:C209"/>
    <mergeCell ref="D208:D209"/>
    <mergeCell ref="U212:U213"/>
    <mergeCell ref="B210:B211"/>
    <mergeCell ref="C210:C211"/>
    <mergeCell ref="D210:D211"/>
    <mergeCell ref="U208:U209"/>
    <mergeCell ref="U210:U211"/>
    <mergeCell ref="T212:T213"/>
    <mergeCell ref="A208:A209"/>
    <mergeCell ref="B163:B164"/>
    <mergeCell ref="D163:D164"/>
    <mergeCell ref="C163:C164"/>
    <mergeCell ref="U167:U168"/>
    <mergeCell ref="A200:A201"/>
    <mergeCell ref="B200:B201"/>
    <mergeCell ref="C200:C201"/>
    <mergeCell ref="D200:D201"/>
    <mergeCell ref="U204:U205"/>
    <mergeCell ref="B202:B203"/>
    <mergeCell ref="C202:C203"/>
    <mergeCell ref="D202:D203"/>
    <mergeCell ref="C194:C195"/>
    <mergeCell ref="D194:D195"/>
    <mergeCell ref="A198:A199"/>
    <mergeCell ref="D198:D199"/>
    <mergeCell ref="A196:A197"/>
    <mergeCell ref="U206:U207"/>
    <mergeCell ref="A204:A205"/>
    <mergeCell ref="B204:B205"/>
    <mergeCell ref="C204:C205"/>
    <mergeCell ref="D204:D205"/>
    <mergeCell ref="U202:U203"/>
    <mergeCell ref="A206:A207"/>
    <mergeCell ref="A202:A203"/>
    <mergeCell ref="U194:U195"/>
    <mergeCell ref="U186:U187"/>
    <mergeCell ref="B206:B207"/>
    <mergeCell ref="C206:C207"/>
    <mergeCell ref="D206:D207"/>
    <mergeCell ref="B196:B197"/>
    <mergeCell ref="C196:C197"/>
    <mergeCell ref="C198:C199"/>
    <mergeCell ref="B198:B199"/>
    <mergeCell ref="U198:U199"/>
    <mergeCell ref="A194:A195"/>
    <mergeCell ref="D196:D197"/>
    <mergeCell ref="D186:D187"/>
    <mergeCell ref="D192:D193"/>
    <mergeCell ref="B188:B189"/>
    <mergeCell ref="A192:A193"/>
    <mergeCell ref="B192:B193"/>
    <mergeCell ref="U200:U201"/>
    <mergeCell ref="U196:U197"/>
    <mergeCell ref="A227:A228"/>
    <mergeCell ref="B225:B226"/>
    <mergeCell ref="C225:C226"/>
    <mergeCell ref="A210:A211"/>
    <mergeCell ref="A225:A226"/>
    <mergeCell ref="B227:B228"/>
    <mergeCell ref="C227:C228"/>
    <mergeCell ref="D227:D228"/>
    <mergeCell ref="C184:C185"/>
    <mergeCell ref="D178:D179"/>
    <mergeCell ref="D180:D181"/>
    <mergeCell ref="A186:A187"/>
    <mergeCell ref="B186:B187"/>
    <mergeCell ref="A190:A191"/>
    <mergeCell ref="B190:B191"/>
    <mergeCell ref="C178:C179"/>
    <mergeCell ref="D184:D185"/>
    <mergeCell ref="C182:C183"/>
    <mergeCell ref="A180:A181"/>
    <mergeCell ref="C192:C193"/>
    <mergeCell ref="B194:B195"/>
    <mergeCell ref="C190:C191"/>
    <mergeCell ref="D190:D191"/>
    <mergeCell ref="C186:C187"/>
    <mergeCell ref="A188:A189"/>
    <mergeCell ref="A184:A185"/>
    <mergeCell ref="B184:B185"/>
    <mergeCell ref="D188:D189"/>
    <mergeCell ref="A165:A166"/>
    <mergeCell ref="D165:D166"/>
    <mergeCell ref="A167:A168"/>
    <mergeCell ref="B167:B168"/>
    <mergeCell ref="A163:A164"/>
    <mergeCell ref="A174:A175"/>
    <mergeCell ref="B174:B175"/>
    <mergeCell ref="C174:C175"/>
    <mergeCell ref="D174:D175"/>
    <mergeCell ref="A233:A234"/>
    <mergeCell ref="B233:B234"/>
    <mergeCell ref="A159:A160"/>
    <mergeCell ref="A172:A173"/>
    <mergeCell ref="B172:B173"/>
    <mergeCell ref="A178:A179"/>
    <mergeCell ref="A182:A183"/>
    <mergeCell ref="B182:B183"/>
    <mergeCell ref="B180:B181"/>
    <mergeCell ref="B176:B177"/>
    <mergeCell ref="A151:A152"/>
    <mergeCell ref="B165:B166"/>
    <mergeCell ref="C165:C166"/>
    <mergeCell ref="C153:C154"/>
    <mergeCell ref="U231:U232"/>
    <mergeCell ref="B159:B160"/>
    <mergeCell ref="A155:A156"/>
    <mergeCell ref="A161:A162"/>
    <mergeCell ref="B161:B162"/>
    <mergeCell ref="U163:U164"/>
    <mergeCell ref="C161:C162"/>
    <mergeCell ref="D161:D162"/>
    <mergeCell ref="D155:D156"/>
    <mergeCell ref="C167:C168"/>
    <mergeCell ref="A1:U5"/>
    <mergeCell ref="U10:U12"/>
    <mergeCell ref="B151:B152"/>
    <mergeCell ref="A68:A70"/>
    <mergeCell ref="C151:C152"/>
    <mergeCell ref="A138:A139"/>
    <mergeCell ref="B138:B139"/>
    <mergeCell ref="C138:C139"/>
    <mergeCell ref="D151:D152"/>
    <mergeCell ref="C231:C232"/>
    <mergeCell ref="D231:D232"/>
    <mergeCell ref="D159:D160"/>
    <mergeCell ref="C143:C144"/>
    <mergeCell ref="B145:B146"/>
    <mergeCell ref="D149:D150"/>
    <mergeCell ref="A147:A148"/>
    <mergeCell ref="B147:B148"/>
    <mergeCell ref="C159:C160"/>
    <mergeCell ref="A157:A158"/>
    <mergeCell ref="B157:B158"/>
    <mergeCell ref="B155:B156"/>
    <mergeCell ref="A149:A150"/>
    <mergeCell ref="C149:C150"/>
    <mergeCell ref="C147:C148"/>
    <mergeCell ref="B149:B150"/>
    <mergeCell ref="A118:A119"/>
    <mergeCell ref="B118:B119"/>
    <mergeCell ref="C118:C119"/>
    <mergeCell ref="D118:D119"/>
    <mergeCell ref="D133:D135"/>
    <mergeCell ref="C133:C135"/>
    <mergeCell ref="D127:D128"/>
    <mergeCell ref="A123:A124"/>
    <mergeCell ref="B123:B124"/>
    <mergeCell ref="B131:B132"/>
    <mergeCell ref="C116:C117"/>
    <mergeCell ref="U62:U64"/>
    <mergeCell ref="A65:A67"/>
    <mergeCell ref="B65:B67"/>
    <mergeCell ref="C65:C67"/>
    <mergeCell ref="D65:D67"/>
    <mergeCell ref="U65:U67"/>
    <mergeCell ref="D116:D117"/>
    <mergeCell ref="B68:B70"/>
    <mergeCell ref="C68:C70"/>
    <mergeCell ref="C145:C146"/>
    <mergeCell ref="D143:D144"/>
    <mergeCell ref="D145:D146"/>
    <mergeCell ref="A6:Q6"/>
    <mergeCell ref="A8:Q8"/>
    <mergeCell ref="A10:A12"/>
    <mergeCell ref="B10:B12"/>
    <mergeCell ref="C10:C12"/>
    <mergeCell ref="A143:A144"/>
    <mergeCell ref="B143:B144"/>
    <mergeCell ref="B116:B117"/>
    <mergeCell ref="D10:D12"/>
    <mergeCell ref="A116:A117"/>
    <mergeCell ref="U172:U173"/>
    <mergeCell ref="B178:B179"/>
    <mergeCell ref="A145:A146"/>
    <mergeCell ref="U165:U166"/>
    <mergeCell ref="B153:B154"/>
    <mergeCell ref="D153:D154"/>
    <mergeCell ref="A176:A177"/>
    <mergeCell ref="D229:D230"/>
    <mergeCell ref="U229:U230"/>
    <mergeCell ref="U178:U179"/>
    <mergeCell ref="D140:D142"/>
    <mergeCell ref="U190:U191"/>
    <mergeCell ref="U182:U183"/>
    <mergeCell ref="T153:T154"/>
    <mergeCell ref="U153:U154"/>
    <mergeCell ref="T163:T164"/>
    <mergeCell ref="T227:T228"/>
    <mergeCell ref="A16:A18"/>
    <mergeCell ref="B16:B18"/>
    <mergeCell ref="C16:C18"/>
    <mergeCell ref="D16:D18"/>
    <mergeCell ref="U16:U18"/>
    <mergeCell ref="A34:A36"/>
    <mergeCell ref="B34:B36"/>
    <mergeCell ref="C34:C36"/>
    <mergeCell ref="D34:D36"/>
    <mergeCell ref="U34:U36"/>
    <mergeCell ref="A19:A21"/>
    <mergeCell ref="B19:B21"/>
    <mergeCell ref="C19:C21"/>
    <mergeCell ref="D19:D21"/>
    <mergeCell ref="U19:U21"/>
    <mergeCell ref="A22:A24"/>
    <mergeCell ref="B22:B24"/>
    <mergeCell ref="C22:C24"/>
    <mergeCell ref="D22:D24"/>
    <mergeCell ref="U22:U24"/>
    <mergeCell ref="A25:A27"/>
    <mergeCell ref="B25:B27"/>
    <mergeCell ref="C25:C27"/>
    <mergeCell ref="D25:D27"/>
    <mergeCell ref="U25:U27"/>
    <mergeCell ref="A28:A30"/>
    <mergeCell ref="B28:B30"/>
    <mergeCell ref="C28:C30"/>
    <mergeCell ref="D28:D30"/>
    <mergeCell ref="U28:U30"/>
    <mergeCell ref="A43:A46"/>
    <mergeCell ref="B43:B46"/>
    <mergeCell ref="C43:C46"/>
    <mergeCell ref="D43:D46"/>
    <mergeCell ref="U43:U46"/>
    <mergeCell ref="A31:A33"/>
    <mergeCell ref="B31:B33"/>
    <mergeCell ref="C31:C33"/>
    <mergeCell ref="D31:D33"/>
    <mergeCell ref="U31:U33"/>
    <mergeCell ref="A59:A61"/>
    <mergeCell ref="B59:B61"/>
    <mergeCell ref="C59:C61"/>
    <mergeCell ref="D59:D61"/>
    <mergeCell ref="U59:U61"/>
    <mergeCell ref="A62:A64"/>
    <mergeCell ref="B62:B64"/>
    <mergeCell ref="C62:C64"/>
    <mergeCell ref="D62:D64"/>
    <mergeCell ref="U37:U39"/>
    <mergeCell ref="A37:A39"/>
    <mergeCell ref="B37:B39"/>
    <mergeCell ref="C37:C39"/>
    <mergeCell ref="D37:D39"/>
    <mergeCell ref="A56:A58"/>
    <mergeCell ref="A47:A49"/>
    <mergeCell ref="B47:B49"/>
    <mergeCell ref="C47:C49"/>
    <mergeCell ref="D47:D49"/>
    <mergeCell ref="U47:U49"/>
    <mergeCell ref="A53:A55"/>
    <mergeCell ref="A40:A42"/>
    <mergeCell ref="B40:B42"/>
    <mergeCell ref="C40:C42"/>
    <mergeCell ref="D40:D42"/>
    <mergeCell ref="U40:U42"/>
    <mergeCell ref="A50:A52"/>
    <mergeCell ref="B50:B52"/>
    <mergeCell ref="C50:C52"/>
    <mergeCell ref="D50:D52"/>
    <mergeCell ref="U50:U52"/>
    <mergeCell ref="B53:B55"/>
    <mergeCell ref="C53:C55"/>
    <mergeCell ref="D53:D55"/>
    <mergeCell ref="U53:U55"/>
    <mergeCell ref="D68:D70"/>
    <mergeCell ref="U68:U70"/>
    <mergeCell ref="B56:B58"/>
    <mergeCell ref="C56:C58"/>
    <mergeCell ref="D56:D58"/>
    <mergeCell ref="U56:U58"/>
    <mergeCell ref="A71:A73"/>
    <mergeCell ref="B71:B73"/>
    <mergeCell ref="C71:C73"/>
    <mergeCell ref="D71:D73"/>
    <mergeCell ref="U71:U73"/>
    <mergeCell ref="A74:A76"/>
    <mergeCell ref="B74:B76"/>
    <mergeCell ref="C74:C76"/>
    <mergeCell ref="D74:D76"/>
    <mergeCell ref="U74:U76"/>
    <mergeCell ref="A77:A79"/>
    <mergeCell ref="B77:B79"/>
    <mergeCell ref="C77:C79"/>
    <mergeCell ref="D77:D79"/>
    <mergeCell ref="U77:U79"/>
    <mergeCell ref="A80:A82"/>
    <mergeCell ref="B80:B82"/>
    <mergeCell ref="C80:C82"/>
    <mergeCell ref="D80:D82"/>
    <mergeCell ref="U80:U82"/>
    <mergeCell ref="A83:A85"/>
    <mergeCell ref="B83:B85"/>
    <mergeCell ref="C83:C85"/>
    <mergeCell ref="D83:D85"/>
    <mergeCell ref="U83:U85"/>
    <mergeCell ref="A86:A88"/>
    <mergeCell ref="B86:B88"/>
    <mergeCell ref="C86:C88"/>
    <mergeCell ref="D86:D88"/>
    <mergeCell ref="U86:U88"/>
    <mergeCell ref="A89:A91"/>
    <mergeCell ref="B89:B91"/>
    <mergeCell ref="C89:C91"/>
    <mergeCell ref="D89:D91"/>
    <mergeCell ref="U89:U91"/>
    <mergeCell ref="A92:A94"/>
    <mergeCell ref="B92:B94"/>
    <mergeCell ref="C92:C94"/>
    <mergeCell ref="D92:D94"/>
    <mergeCell ref="U92:U94"/>
    <mergeCell ref="A95:A97"/>
    <mergeCell ref="B95:B97"/>
    <mergeCell ref="C95:C97"/>
    <mergeCell ref="D95:D97"/>
    <mergeCell ref="U95:U97"/>
    <mergeCell ref="A98:A100"/>
    <mergeCell ref="B98:B100"/>
    <mergeCell ref="C98:C100"/>
    <mergeCell ref="D98:D100"/>
    <mergeCell ref="U98:U100"/>
    <mergeCell ref="A101:A103"/>
    <mergeCell ref="B101:B103"/>
    <mergeCell ref="C101:C103"/>
    <mergeCell ref="D101:D103"/>
    <mergeCell ref="U101:U103"/>
    <mergeCell ref="A104:A106"/>
    <mergeCell ref="B104:B106"/>
    <mergeCell ref="C104:C106"/>
    <mergeCell ref="D104:D106"/>
    <mergeCell ref="U104:U106"/>
    <mergeCell ref="A107:A109"/>
    <mergeCell ref="B107:B109"/>
    <mergeCell ref="C107:C109"/>
    <mergeCell ref="D107:D109"/>
    <mergeCell ref="U107:U109"/>
    <mergeCell ref="A113:A115"/>
    <mergeCell ref="B113:B115"/>
    <mergeCell ref="C113:C115"/>
    <mergeCell ref="D113:D115"/>
    <mergeCell ref="U113:U115"/>
    <mergeCell ref="A110:A112"/>
    <mergeCell ref="B110:B112"/>
    <mergeCell ref="C110:C112"/>
    <mergeCell ref="D110:D112"/>
    <mergeCell ref="U110:U112"/>
    <mergeCell ref="C123:C124"/>
    <mergeCell ref="D123:D124"/>
    <mergeCell ref="D120:D122"/>
    <mergeCell ref="B120:B122"/>
    <mergeCell ref="A120:A122"/>
    <mergeCell ref="C131:C132"/>
    <mergeCell ref="D131:D132"/>
    <mergeCell ref="A125:A126"/>
    <mergeCell ref="B125:B126"/>
    <mergeCell ref="C125:C126"/>
    <mergeCell ref="D125:D126"/>
    <mergeCell ref="A127:A128"/>
    <mergeCell ref="B127:B128"/>
    <mergeCell ref="C127:C128"/>
    <mergeCell ref="B136:B137"/>
    <mergeCell ref="C136:C137"/>
    <mergeCell ref="D136:D137"/>
    <mergeCell ref="C140:C142"/>
    <mergeCell ref="A129:A130"/>
    <mergeCell ref="B129:B130"/>
    <mergeCell ref="C129:C130"/>
    <mergeCell ref="D129:D130"/>
    <mergeCell ref="A131:A132"/>
    <mergeCell ref="B140:B142"/>
    <mergeCell ref="A140:A142"/>
    <mergeCell ref="D138:D139"/>
    <mergeCell ref="U188:U189"/>
    <mergeCell ref="D157:D158"/>
    <mergeCell ref="U176:U177"/>
    <mergeCell ref="U174:U175"/>
    <mergeCell ref="D167:D168"/>
    <mergeCell ref="U184:U185"/>
    <mergeCell ref="U180:U181"/>
    <mergeCell ref="D169:D171"/>
    <mergeCell ref="A235:A236"/>
    <mergeCell ref="B235:B236"/>
    <mergeCell ref="C235:C236"/>
    <mergeCell ref="D235:D236"/>
    <mergeCell ref="U235:U236"/>
    <mergeCell ref="U192:U193"/>
    <mergeCell ref="A229:A230"/>
    <mergeCell ref="B229:B230"/>
    <mergeCell ref="A231:A232"/>
    <mergeCell ref="B231:B232"/>
    <mergeCell ref="B169:B171"/>
    <mergeCell ref="C239:C240"/>
    <mergeCell ref="D239:D240"/>
    <mergeCell ref="U239:U240"/>
    <mergeCell ref="C233:C234"/>
    <mergeCell ref="D233:D234"/>
    <mergeCell ref="U233:U234"/>
    <mergeCell ref="D182:D183"/>
    <mergeCell ref="C176:C177"/>
    <mergeCell ref="D176:D177"/>
    <mergeCell ref="U241:U242"/>
    <mergeCell ref="A237:A238"/>
    <mergeCell ref="B237:B238"/>
    <mergeCell ref="C237:C238"/>
    <mergeCell ref="D237:D238"/>
    <mergeCell ref="U237:U238"/>
    <mergeCell ref="A239:A240"/>
    <mergeCell ref="B239:B240"/>
    <mergeCell ref="T241:T242"/>
    <mergeCell ref="A169:A171"/>
    <mergeCell ref="B133:B135"/>
    <mergeCell ref="A133:A135"/>
    <mergeCell ref="A241:A242"/>
    <mergeCell ref="B241:B242"/>
    <mergeCell ref="C241:C242"/>
    <mergeCell ref="D241:D242"/>
    <mergeCell ref="A136:A137"/>
    <mergeCell ref="C169:C171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Cynthia Duarte</cp:lastModifiedBy>
  <cp:lastPrinted>2015-12-01T16:35:26Z</cp:lastPrinted>
  <dcterms:created xsi:type="dcterms:W3CDTF">2003-03-07T14:03:57Z</dcterms:created>
  <dcterms:modified xsi:type="dcterms:W3CDTF">2021-01-29T15:08:06Z</dcterms:modified>
  <cp:category/>
  <cp:version/>
  <cp:contentType/>
  <cp:contentStatus/>
</cp:coreProperties>
</file>